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3_財政担当\20_財政状況資料集作成・公表\H30\03_町→県\修正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<sst xmlns="http://schemas.openxmlformats.org/spreadsheetml/2006/main" count="1086" uniqueCount="588">
  <si>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</si>
  <si>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</si>
  <si>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</si>
  <si>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</si>
  <si>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</si>
  <si>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</si>
  <si>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</si>
  <si>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</si>
  <si>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</si>
  <si>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</si>
  <si>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</si>
  <si>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</si>
  <si>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</si>
  <si>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</si>
  <si>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</si>
  <si>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</si>
  <si>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</si>
  <si>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</si>
  <si>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</si>
  <si>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</si>
  <si>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</si>
  <si>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</si>
  <si>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</si>
  <si>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</si>
  <si>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</si>
  <si>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</si>
  <si>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</si>
  <si>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</si>
  <si>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</si>
  <si>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</si>
  <si>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</si>
  <si>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</si>
  <si>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</si>
  <si>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</si>
  <si>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</si>
  <si>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</si>
  <si>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</si>
  <si>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</si>
  <si>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</si>
  <si>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</si>
  <si>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</si>
  <si>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</si>
  <si>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</si>
  <si>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</si>
  <si>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</si>
  <si>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</si>
  <si>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</si>
  <si>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</si>
  <si>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</si>
  <si>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</si>
  <si>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</si>
  <si>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</si>
  <si>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</si>
  <si>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</si>
  <si>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</si>
  <si>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</si>
  <si>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</si>
  <si>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</si>
  <si>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</si>
  <si>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</si>
  <si>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</si>
  <si>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</si>
  <si>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</si>
  <si>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</si>
  <si>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</si>
  <si>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</si>
  <si>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</si>
  <si>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</si>
  <si>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</si>
  <si>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</si>
  <si>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</si>
  <si>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</si>
  <si>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</si>
  <si>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</si>
  <si>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</si>
  <si>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</si>
  <si>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</si>
  <si>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</si>
  <si>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</si>
  <si>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</si>
  <si>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</si>
  <si>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</si>
  <si>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</si>
  <si>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</si>
  <si>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</si>
  <si>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</si>
  <si>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</si>
  <si>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</si>
  <si>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</si>
  <si>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</si>
  <si>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</si>
  <si>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</si>
  <si>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</si>
  <si>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</si>
  <si>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</si>
  <si>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</si>
  <si>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</si>
  <si>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</si>
  <si>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</si>
  <si>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</si>
  <si>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</si>
  <si>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</si>
  <si>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</si>
  <si>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</si>
  <si>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</si>
  <si>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</si>
  <si>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</si>
  <si>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</si>
  <si>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</si>
  <si>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</si>
  <si>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</si>
  <si>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</si>
  <si>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</si>
  <si>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</si>
  <si>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</si>
  <si>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</si>
  <si>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</si>
  <si>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</si>
  <si>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</si>
  <si>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</si>
  <si>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</si>
  <si>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</si>
  <si>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</si>
  <si>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</si>
  <si>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</si>
  <si>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</si>
  <si>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</si>
  <si>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</si>
  <si>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</si>
  <si>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</si>
  <si>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</si>
  <si>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</si>
  <si>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</si>
  <si>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</si>
  <si>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</si>
  <si>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</si>
  <si>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</si>
  <si>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</si>
  <si>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</si>
  <si>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</si>
  <si>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</si>
  <si>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</si>
  <si>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</si>
  <si>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</si>
  <si>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</si>
  <si>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</si>
  <si>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</si>
  <si>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</si>
  <si>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</si>
  <si>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</si>
  <si>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</si>
  <si>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</si>
  <si>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</si>
  <si>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</si>
  <si>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</si>
  <si>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</si>
  <si>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</si>
  <si>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</si>
  <si>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</si>
  <si>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</si>
  <si>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</si>
  <si>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</si>
  <si>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</si>
  <si>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</si>
  <si>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</si>
  <si>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</si>
  <si>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</si>
  <si>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</si>
  <si>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</si>
  <si>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</si>
  <si>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</si>
  <si>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</si>
  <si>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</si>
  <si>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</si>
  <si>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</si>
  <si>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</si>
  <si>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</si>
  <si>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</si>
  <si>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</si>
  <si>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</si>
  <si>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</si>
  <si>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</si>
  <si>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</si>
  <si>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</si>
  <si>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</si>
  <si>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</si>
  <si>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</si>
  <si>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</si>
  <si>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</si>
  <si>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</si>
  <si>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</si>
  <si>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</si>
  <si>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</si>
  <si>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</si>
  <si>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</si>
  <si>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</si>
  <si>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</si>
  <si>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</si>
  <si>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</si>
  <si>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</si>
  <si>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</si>
  <si>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</si>
  <si>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</si>
  <si>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</si>
  <si>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</si>
  <si>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</si>
  <si>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</si>
  <si>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</si>
  <si>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</si>
  <si>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</si>
  <si>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</si>
  <si>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</si>
  <si>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</si>
  <si>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</si>
  <si>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</si>
  <si>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</si>
  <si>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岩手県山田町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</si>
  <si>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</si>
  <si>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</si>
  <si>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</si>
  <si>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</si>
  <si>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</si>
  <si>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</si>
  <si>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</si>
  <si>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</si>
  <si>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</si>
  <si>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</si>
  <si>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</si>
  <si>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</si>
  <si>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</si>
  <si>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</si>
  <si>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</si>
  <si>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</si>
  <si>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</si>
  <si>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</si>
  <si>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</si>
  <si>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</si>
  <si>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</si>
  <si>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</si>
  <si>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</si>
  <si>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</si>
  <si>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</si>
  <si>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</si>
  <si>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</si>
  <si>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</si>
  <si>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</si>
  <si>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</si>
  <si>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</si>
  <si>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</si>
  <si>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</si>
  <si>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</si>
  <si>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</si>
  <si>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</si>
  <si>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</si>
  <si>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</si>
  <si>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</si>
  <si>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</si>
  <si>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</si>
  <si>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</si>
  <si>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</si>
  <si>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</si>
  <si>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</si>
  <si>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</si>
  <si>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</si>
  <si>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</si>
  <si>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</si>
  <si>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</si>
  <si>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</si>
  <si>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</si>
  <si>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</si>
  <si>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</si>
  <si>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</si>
  <si>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</si>
  <si>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</si>
  <si>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</si>
  <si>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</si>
  <si>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</si>
  <si>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</si>
  <si>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</si>
  <si>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</si>
  <si>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</si>
  <si>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</si>
  <si>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</si>
  <si>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</si>
  <si>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</si>
  <si>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</si>
  <si>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</si>
  <si>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</si>
  <si>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</si>
  <si>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</si>
  <si>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</si>
  <si>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</si>
  <si>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</si>
  <si>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</si>
  <si>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</si>
  <si>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</si>
  <si>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</si>
  <si>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</si>
  <si>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</si>
  <si>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</si>
  <si>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</si>
  <si>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</si>
  <si>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</si>
  <si>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</si>
  <si>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</si>
  <si>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</si>
  <si>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</si>
  <si>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</si>
  <si>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</si>
  <si>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</si>
  <si>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</si>
  <si>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</si>
  <si>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</si>
  <si>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</si>
  <si>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</si>
  <si>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</si>
  <si>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t>
    <phoneticPr fontId="5"/>
  </si>
  <si>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</si>
  <si>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</si>
  <si>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</si>
  <si>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</si>
  <si>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</si>
  <si>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</si>
  <si>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</si>
  <si>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</si>
  <si>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</si>
  <si>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</si>
  <si>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</si>
  <si>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</si>
  <si>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</si>
  <si>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</si>
  <si>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</si>
  <si>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</si>
  <si>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</si>
  <si>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</si>
  <si>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</si>
  <si>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</si>
  <si>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</si>
  <si>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</si>
  <si>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</si>
  <si>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</si>
  <si>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</si>
  <si>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</si>
  <si>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</si>
  <si>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</si>
  <si>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</si>
  <si>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</si>
  <si>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</si>
  <si>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</si>
  <si>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</si>
  <si>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</si>
  <si>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</si>
  <si>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</si>
  <si>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</si>
  <si>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</si>
  <si>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</si>
  <si>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</si>
  <si>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</si>
  <si>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</si>
  <si>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</si>
  <si>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</si>
  <si>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</si>
  <si>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</si>
  <si>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</si>
  <si>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</si>
  <si>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</si>
  <si>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</si>
  <si>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</si>
  <si>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岩手県山田町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</si>
  <si>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</si>
  <si>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</si>
  <si>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</si>
  <si>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</si>
  <si>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</si>
  <si>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</si>
  <si>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</si>
  <si>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</si>
  <si>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</si>
  <si>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</si>
  <si>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</si>
  <si>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</si>
  <si>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</si>
  <si>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</si>
  <si>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</si>
  <si>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</si>
  <si>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</si>
  <si>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</si>
  <si>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</si>
  <si>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</si>
  <si>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</si>
  <si>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</si>
  <si>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</si>
  <si>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</si>
  <si>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</si>
  <si>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</si>
  <si>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</si>
  <si>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</si>
  <si>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</si>
  <si>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</si>
  <si>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</si>
  <si>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</si>
  <si>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</si>
  <si>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</si>
  <si>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</si>
  <si>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</si>
  <si>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介護保険特別会計（サービス事業勘定）</t>
    <phoneticPr fontId="5"/>
  </si>
  <si>
    <t>水道事業会計</t>
    <phoneticPr fontId="5"/>
  </si>
  <si>
    <t>法適用企業</t>
    <phoneticPr fontId="5"/>
  </si>
  <si>
    <t>漁業集落排水処理事業特別会計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</si>
  <si>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</si>
  <si>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</si>
  <si>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</si>
  <si>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</si>
  <si>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</si>
  <si>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</si>
  <si>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</si>
  <si>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</si>
  <si>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</si>
  <si>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</si>
  <si>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</si>
  <si>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</si>
  <si>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</si>
  <si>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</si>
  <si>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</si>
  <si>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</si>
  <si>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</si>
  <si>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</si>
  <si>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</si>
  <si>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</si>
  <si>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</si>
  <si>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</si>
  <si>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</si>
  <si>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</si>
  <si>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</si>
  <si>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</si>
  <si>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</si>
  <si>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</si>
  <si>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</si>
  <si>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</si>
  <si>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</si>
  <si>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</si>
  <si>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</si>
  <si>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</si>
  <si>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</si>
  <si>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</si>
  <si>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</si>
  <si>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</si>
  <si>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</si>
  <si>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</si>
  <si>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</si>
  <si>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</si>
  <si>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</si>
  <si>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</si>
  <si>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</si>
  <si>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</si>
  <si>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</si>
  <si>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</si>
  <si>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</si>
  <si>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</si>
  <si>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</si>
  <si>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</si>
  <si>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</si>
  <si>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</si>
  <si>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</si>
  <si>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</si>
  <si>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</si>
  <si>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</si>
  <si>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</si>
  <si>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</si>
  <si>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</si>
  <si>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</si>
  <si>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</si>
  <si>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</si>
  <si>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</si>
  <si>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</si>
  <si>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</si>
  <si>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</si>
  <si>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</si>
  <si>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</si>
  <si>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</si>
  <si>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</si>
  <si>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</si>
  <si>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</si>
  <si>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</si>
  <si>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</si>
  <si>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</si>
  <si>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</si>
  <si>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</si>
  <si>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</si>
  <si>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</si>
  <si>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</si>
  <si>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</si>
  <si>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</si>
  <si>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</si>
  <si>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</si>
  <si>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</si>
  <si>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</si>
  <si>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</si>
  <si>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</si>
  <si>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</si>
  <si>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</si>
  <si>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</si>
  <si>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</si>
  <si>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</si>
  <si>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</si>
  <si>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</si>
  <si>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</si>
  <si>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</si>
  <si>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</si>
  <si>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</si>
  <si>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</si>
  <si>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</si>
  <si>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</si>
  <si>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</si>
  <si>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</si>
  <si>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</si>
  <si>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</si>
  <si>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</si>
  <si>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</si>
  <si>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</si>
  <si>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</si>
  <si>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</si>
  <si>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</si>
  <si>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</si>
  <si>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</si>
  <si>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</si>
  <si>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</si>
  <si>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</si>
  <si>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</si>
  <si>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</si>
  <si>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</si>
  <si>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</si>
  <si>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</si>
  <si>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</si>
  <si>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</si>
  <si>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</si>
  <si>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</si>
  <si>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</si>
  <si>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</si>
  <si>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</si>
  <si>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</si>
  <si>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</si>
  <si>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</si>
  <si>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</si>
  <si>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</si>
  <si>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</si>
  <si>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</si>
  <si>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</si>
  <si>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</si>
  <si>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</si>
  <si>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</si>
  <si>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</si>
  <si>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</si>
  <si>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</si>
  <si>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</si>
  <si>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</si>
  <si>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</si>
  <si>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</si>
  <si>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</si>
  <si>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18.33</t>
  </si>
  <si>
    <t>▲ 7.41</t>
  </si>
  <si>
    <t>水道事業会計</t>
  </si>
  <si>
    <t>一般会計</t>
  </si>
  <si>
    <t>介護保険特別会計（事業勘定）</t>
  </si>
  <si>
    <t>国民健康保険特別会計（事業勘定）</t>
  </si>
  <si>
    <t>漁業集落排水処理事業特別会計</t>
  </si>
  <si>
    <t>公共下水道事業特別会計</t>
  </si>
  <si>
    <t>介護保険特別会計（サービス事業勘定）</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</si>
  <si>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</si>
  <si>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</si>
  <si>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</si>
  <si>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</si>
  <si>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</si>
  <si>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</si>
  <si>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</si>
  <si>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</si>
  <si>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</si>
  <si>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宮古地区広域行政組合</t>
    <rPh sb="0" eb="2">
      <t>ミヤコ</t>
    </rPh>
    <rPh sb="2" eb="4">
      <t>チク</t>
    </rPh>
    <rPh sb="4" eb="6">
      <t>コウイキ</t>
    </rPh>
    <rPh sb="6" eb="8">
      <t>ギョウセイ</t>
    </rPh>
    <rPh sb="8" eb="10">
      <t>クミアイ</t>
    </rPh>
    <phoneticPr fontId="2"/>
  </si>
  <si>
    <t>岩手県沿岸知的障害児施設組合</t>
    <rPh sb="0" eb="3">
      <t>イワテケン</t>
    </rPh>
    <rPh sb="3" eb="5">
      <t>エンガン</t>
    </rPh>
    <rPh sb="5" eb="7">
      <t>チテキ</t>
    </rPh>
    <rPh sb="7" eb="9">
      <t>ショウガイ</t>
    </rPh>
    <rPh sb="9" eb="10">
      <t>ジ</t>
    </rPh>
    <rPh sb="10" eb="12">
      <t>シセツ</t>
    </rPh>
    <rPh sb="12" eb="14">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</si>
  <si>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</si>
  <si>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</si>
  <si>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</si>
  <si>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</si>
  <si>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復興交付金管理運営基金</t>
    <rPh sb="0" eb="2">
      <t>フッコウ</t>
    </rPh>
    <rPh sb="2" eb="5">
      <t>コウフキン</t>
    </rPh>
    <rPh sb="5" eb="7">
      <t>カンリ</t>
    </rPh>
    <rPh sb="7" eb="9">
      <t>ウンエイ</t>
    </rPh>
    <rPh sb="9" eb="11">
      <t>キキン</t>
    </rPh>
    <phoneticPr fontId="2"/>
  </si>
  <si>
    <t>復興まちづくり基金</t>
    <rPh sb="0" eb="2">
      <t>フッコウ</t>
    </rPh>
    <rPh sb="7" eb="9">
      <t>キキン</t>
    </rPh>
    <phoneticPr fontId="2"/>
  </si>
  <si>
    <t>公共施設等整備基金</t>
    <rPh sb="0" eb="2">
      <t>コウキョウ</t>
    </rPh>
    <rPh sb="2" eb="4">
      <t>シセツ</t>
    </rPh>
    <rPh sb="4" eb="5">
      <t>トウ</t>
    </rPh>
    <rPh sb="5" eb="7">
      <t>セイビ</t>
    </rPh>
    <rPh sb="7" eb="9">
      <t>キキン</t>
    </rPh>
    <phoneticPr fontId="2"/>
  </si>
  <si>
    <t>土地開発基金</t>
    <rPh sb="0" eb="2">
      <t>トチ</t>
    </rPh>
    <rPh sb="2" eb="4">
      <t>カイハツ</t>
    </rPh>
    <rPh sb="4" eb="6">
      <t>キキン</t>
    </rPh>
    <phoneticPr fontId="2"/>
  </si>
  <si>
    <t>産業振興基金</t>
    <rPh sb="0" eb="2">
      <t>サンギョウ</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</si>
</sst>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77577</c:v>
                </c:pt>
                <c:pt idx="2">
                  <c:v>115123</c:v>
                </c:pt>
                <c:pt idx="3">
                  <c:v>98899</c:v>
                </c:pt>
                <c:pt idx="4">
                  <c:v>96462</c:v>
                </c:pt>
              </c:numCache>
            </c:numRef>
          </c:val>
          <c:smooth val="0"/>
          <c:extLst>
            <c:ext xmlns:c16="http://schemas.microsoft.com/office/drawing/2014/chart" uri="{C3380CC4-5D6E-409C-BE32-E72D297353CC}">
              <c16:uniqueId val="{00000000-A5B0-4956-B906-4C42255ACE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1129963</c:v>
                </c:pt>
                <c:pt idx="1">
                  <c:v>1313347</c:v>
                </c:pt>
                <c:pt idx="2">
                  <c:v>1384255</c:v>
                </c:pt>
                <c:pt idx="3">
                  <c:v>962791</c:v>
                </c:pt>
                <c:pt idx="4">
                  <c:v>977328</c:v>
                </c:pt>
              </c:numCache>
            </c:numRef>
          </c:val>
          <c:smooth val="0"/>
          <c:extLst>
            <c:ext xmlns:c16="http://schemas.microsoft.com/office/drawing/2014/chart" uri="{C3380CC4-5D6E-409C-BE32-E72D297353CC}">
              <c16:uniqueId val="{00000001-A5B0-4956-B906-4C42255ACE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0.74</c:v>
                </c:pt>
                <c:pt idx="1">
                  <c:v>13.65</c:v>
                </c:pt>
                <c:pt idx="2">
                  <c:v>32.07</c:v>
                </c:pt>
                <c:pt idx="3">
                  <c:v>25.52</c:v>
                </c:pt>
                <c:pt idx="4">
                  <c:v>4.8099999999999996</c:v>
                </c:pt>
              </c:numCache>
            </c:numRef>
          </c:val>
          <c:extLst>
            <c:ext xmlns:c16="http://schemas.microsoft.com/office/drawing/2014/chart" uri="{C3380CC4-5D6E-409C-BE32-E72D297353CC}">
              <c16:uniqueId val="{00000000-804B-412A-90FE-07B8C7D4C6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53.68</c:v>
                </c:pt>
                <c:pt idx="1">
                  <c:v>70.790000000000006</c:v>
                </c:pt>
                <c:pt idx="2">
                  <c:v>104.14</c:v>
                </c:pt>
                <c:pt idx="3">
                  <c:v>106.22</c:v>
                </c:pt>
                <c:pt idx="4">
                  <c:v>131.51</c:v>
                </c:pt>
              </c:numCache>
            </c:numRef>
          </c:val>
          <c:extLst>
            <c:ext xmlns:c16="http://schemas.microsoft.com/office/drawing/2014/chart" uri="{C3380CC4-5D6E-409C-BE32-E72D297353CC}">
              <c16:uniqueId val="{00000001-804B-412A-90FE-07B8C7D4C6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-18.329999999999998</c:v>
                </c:pt>
                <c:pt idx="1">
                  <c:v>30.99</c:v>
                </c:pt>
                <c:pt idx="2">
                  <c:v>50.22</c:v>
                </c:pt>
                <c:pt idx="3">
                  <c:v>-7.41</c:v>
                </c:pt>
                <c:pt idx="4">
                  <c:v>4.28</c:v>
                </c:pt>
              </c:numCache>
            </c:numRef>
          </c:val>
          <c:smooth val="0"/>
          <c:extLst>
            <c:ext xmlns:c16="http://schemas.microsoft.com/office/drawing/2014/chart" uri="{C3380CC4-5D6E-409C-BE32-E72D297353CC}">
              <c16:uniqueId val="{00000002-804B-412A-90FE-07B8C7D4C6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49-4D55-8ABB-AA4181362C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49-4D55-8ABB-AA4181362C4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449-4D55-8ABB-AA4181362C4F}"/>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c:v>
                </c:pt>
                <c:pt idx="4">
                  <c:v>#N/A</c:v>
                </c:pt>
                <c:pt idx="5">
                  <c:v>0.02</c:v>
                </c:pt>
                <c:pt idx="6">
                  <c:v>#N/A</c:v>
                </c:pt>
                <c:pt idx="7">
                  <c:v>0</c:v>
                </c:pt>
                <c:pt idx="8">
                  <c:v>#N/A</c:v>
                </c:pt>
                <c:pt idx="9">
                  <c:v>0.01</c:v>
                </c:pt>
              </c:numCache>
            </c:numRef>
          </c:val>
          <c:extLst>
            <c:ext xmlns:c16="http://schemas.microsoft.com/office/drawing/2014/chart" uri="{C3380CC4-5D6E-409C-BE32-E72D297353CC}">
              <c16:uniqueId val="{00000003-8449-4D55-8ABB-AA4181362C4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0.36</c:v>
                </c:pt>
                <c:pt idx="6">
                  <c:v>#N/A</c:v>
                </c:pt>
                <c:pt idx="7">
                  <c:v>0.09</c:v>
                </c:pt>
                <c:pt idx="8">
                  <c:v>#N/A</c:v>
                </c:pt>
                <c:pt idx="9">
                  <c:v>0.03</c:v>
                </c:pt>
              </c:numCache>
            </c:numRef>
          </c:val>
          <c:extLst>
            <c:ext xmlns:c16="http://schemas.microsoft.com/office/drawing/2014/chart" uri="{C3380CC4-5D6E-409C-BE32-E72D297353CC}">
              <c16:uniqueId val="{00000004-8449-4D55-8ABB-AA4181362C4F}"/>
            </c:ext>
          </c:extLst>
        </c:ser>
        <c:ser>
          <c:idx val="5"/>
          <c:order val="5"/>
          <c:tx>
            <c:strRef>
              <c:f>データシート!$A$32</c:f>
              <c:strCache>
                <c:ptCount val="1"/>
                <c:pt idx="0">
                  <c:v>漁業集落排水処理事業特別会計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0.03</c:v>
                </c:pt>
                <c:pt idx="6">
                  <c:v>#N/A</c:v>
                </c:pt>
                <c:pt idx="7">
                  <c:v>7.0000000000000007E-2</c:v>
                </c:pt>
                <c:pt idx="8">
                  <c:v>#N/A</c:v>
                </c:pt>
                <c:pt idx="9">
                  <c:v>0.08</c:v>
                </c:pt>
              </c:numCache>
            </c:numRef>
          </c:val>
          <c:extLst>
            <c:ext xmlns:c16="http://schemas.microsoft.com/office/drawing/2014/chart" uri="{C3380CC4-5D6E-409C-BE32-E72D297353CC}">
              <c16:uniqueId val="{00000005-8449-4D55-8ABB-AA4181362C4F}"/>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0.31</c:v>
                </c:pt>
                <c:pt idx="2">
                  <c:v>#N/A</c:v>
                </c:pt>
                <c:pt idx="3">
                  <c:v>0.18</c:v>
                </c:pt>
                <c:pt idx="4">
                  <c:v>#N/A</c:v>
                </c:pt>
                <c:pt idx="5">
                  <c:v>0.37</c:v>
                </c:pt>
                <c:pt idx="6">
                  <c:v>#N/A</c:v>
                </c:pt>
                <c:pt idx="7">
                  <c:v>1.45</c:v>
                </c:pt>
                <c:pt idx="8">
                  <c:v>#N/A</c:v>
                </c:pt>
                <c:pt idx="9">
                  <c:v>1.37</c:v>
                </c:pt>
              </c:numCache>
            </c:numRef>
          </c:val>
          <c:extLst>
            <c:ext xmlns:c16="http://schemas.microsoft.com/office/drawing/2014/chart" uri="{C3380CC4-5D6E-409C-BE32-E72D297353CC}">
              <c16:uniqueId val="{00000006-8449-4D55-8ABB-AA4181362C4F}"/>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1.68</c:v>
                </c:pt>
                <c:pt idx="2">
                  <c:v>#N/A</c:v>
                </c:pt>
                <c:pt idx="3">
                  <c:v>1.81</c:v>
                </c:pt>
                <c:pt idx="4">
                  <c:v>#N/A</c:v>
                </c:pt>
                <c:pt idx="5">
                  <c:v>1.95</c:v>
                </c:pt>
                <c:pt idx="6">
                  <c:v>#N/A</c:v>
                </c:pt>
                <c:pt idx="7">
                  <c:v>1.32</c:v>
                </c:pt>
                <c:pt idx="8">
                  <c:v>#N/A</c:v>
                </c:pt>
                <c:pt idx="9">
                  <c:v>1.72</c:v>
                </c:pt>
              </c:numCache>
            </c:numRef>
          </c:val>
          <c:extLst>
            <c:ext xmlns:c16="http://schemas.microsoft.com/office/drawing/2014/chart" uri="{C3380CC4-5D6E-409C-BE32-E72D297353CC}">
              <c16:uniqueId val="{00000007-8449-4D55-8ABB-AA4181362C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0.74</c:v>
                </c:pt>
                <c:pt idx="2">
                  <c:v>#N/A</c:v>
                </c:pt>
                <c:pt idx="3">
                  <c:v>13.82</c:v>
                </c:pt>
                <c:pt idx="4">
                  <c:v>#N/A</c:v>
                </c:pt>
                <c:pt idx="5">
                  <c:v>32.479999999999997</c:v>
                </c:pt>
                <c:pt idx="6">
                  <c:v>#N/A</c:v>
                </c:pt>
                <c:pt idx="7">
                  <c:v>27.48</c:v>
                </c:pt>
                <c:pt idx="8">
                  <c:v>#N/A</c:v>
                </c:pt>
                <c:pt idx="9">
                  <c:v>6.61</c:v>
                </c:pt>
              </c:numCache>
            </c:numRef>
          </c:val>
          <c:extLst>
            <c:ext xmlns:c16="http://schemas.microsoft.com/office/drawing/2014/chart" uri="{C3380CC4-5D6E-409C-BE32-E72D297353CC}">
              <c16:uniqueId val="{00000008-8449-4D55-8ABB-AA4181362C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7.95</c:v>
                </c:pt>
                <c:pt idx="2">
                  <c:v>#N/A</c:v>
                </c:pt>
                <c:pt idx="3">
                  <c:v>9.6300000000000008</c:v>
                </c:pt>
                <c:pt idx="4">
                  <c:v>#N/A</c:v>
                </c:pt>
                <c:pt idx="5">
                  <c:v>8.02</c:v>
                </c:pt>
                <c:pt idx="6">
                  <c:v>#N/A</c:v>
                </c:pt>
                <c:pt idx="7">
                  <c:v>7.49</c:v>
                </c:pt>
                <c:pt idx="8">
                  <c:v>#N/A</c:v>
                </c:pt>
                <c:pt idx="9">
                  <c:v>7.08</c:v>
                </c:pt>
              </c:numCache>
            </c:numRef>
          </c:val>
          <c:extLst>
            <c:ext xmlns:c16="http://schemas.microsoft.com/office/drawing/2014/chart" uri="{C3380CC4-5D6E-409C-BE32-E72D297353CC}">
              <c16:uniqueId val="{00000009-8449-4D55-8ABB-AA4181362C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695</c:v>
                </c:pt>
                <c:pt idx="5">
                  <c:v>674</c:v>
                </c:pt>
                <c:pt idx="8">
                  <c:v>676</c:v>
                </c:pt>
                <c:pt idx="11">
                  <c:v>671</c:v>
                </c:pt>
                <c:pt idx="14">
                  <c:v>659</c:v>
                </c:pt>
              </c:numCache>
            </c:numRef>
          </c:val>
          <c:extLst>
            <c:ext xmlns:c16="http://schemas.microsoft.com/office/drawing/2014/chart" uri="{C3380CC4-5D6E-409C-BE32-E72D297353CC}">
              <c16:uniqueId val="{00000000-A0A4-4224-90F6-EF854607A9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A4-4224-90F6-EF854607A9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A4-4224-90F6-EF854607A9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A0A4-4224-90F6-EF854607A9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188</c:v>
                </c:pt>
                <c:pt idx="3">
                  <c:v>198</c:v>
                </c:pt>
                <c:pt idx="6">
                  <c:v>215</c:v>
                </c:pt>
                <c:pt idx="9">
                  <c:v>220</c:v>
                </c:pt>
                <c:pt idx="12">
                  <c:v>206</c:v>
                </c:pt>
              </c:numCache>
            </c:numRef>
          </c:val>
          <c:extLst>
            <c:ext xmlns:c16="http://schemas.microsoft.com/office/drawing/2014/chart" uri="{C3380CC4-5D6E-409C-BE32-E72D297353CC}">
              <c16:uniqueId val="{00000004-A0A4-4224-90F6-EF854607A9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A4-4224-90F6-EF854607A9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A4-4224-90F6-EF854607A9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883</c:v>
                </c:pt>
                <c:pt idx="3">
                  <c:v>867</c:v>
                </c:pt>
                <c:pt idx="6">
                  <c:v>809</c:v>
                </c:pt>
                <c:pt idx="9">
                  <c:v>777</c:v>
                </c:pt>
                <c:pt idx="12">
                  <c:v>756</c:v>
                </c:pt>
              </c:numCache>
            </c:numRef>
          </c:val>
          <c:extLst>
            <c:ext xmlns:c16="http://schemas.microsoft.com/office/drawing/2014/chart" uri="{C3380CC4-5D6E-409C-BE32-E72D297353CC}">
              <c16:uniqueId val="{00000007-A0A4-4224-90F6-EF854607A9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380</c:v>
                </c:pt>
                <c:pt idx="2">
                  <c:v>#N/A</c:v>
                </c:pt>
                <c:pt idx="3">
                  <c:v>#N/A</c:v>
                </c:pt>
                <c:pt idx="4">
                  <c:v>395</c:v>
                </c:pt>
                <c:pt idx="5">
                  <c:v>#N/A</c:v>
                </c:pt>
                <c:pt idx="6">
                  <c:v>#N/A</c:v>
                </c:pt>
                <c:pt idx="7">
                  <c:v>352</c:v>
                </c:pt>
                <c:pt idx="8">
                  <c:v>#N/A</c:v>
                </c:pt>
                <c:pt idx="9">
                  <c:v>#N/A</c:v>
                </c:pt>
                <c:pt idx="10">
                  <c:v>330</c:v>
                </c:pt>
                <c:pt idx="11">
                  <c:v>#N/A</c:v>
                </c:pt>
                <c:pt idx="12">
                  <c:v>#N/A</c:v>
                </c:pt>
                <c:pt idx="13">
                  <c:v>307</c:v>
                </c:pt>
                <c:pt idx="14">
                  <c:v>#N/A</c:v>
                </c:pt>
              </c:numCache>
            </c:numRef>
          </c:val>
          <c:smooth val="0"/>
          <c:extLst>
            <c:ext xmlns:c16="http://schemas.microsoft.com/office/drawing/2014/chart" uri="{C3380CC4-5D6E-409C-BE32-E72D297353CC}">
              <c16:uniqueId val="{00000008-A0A4-4224-90F6-EF854607A9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6501</c:v>
                </c:pt>
                <c:pt idx="5">
                  <c:v>6199</c:v>
                </c:pt>
                <c:pt idx="8">
                  <c:v>6165</c:v>
                </c:pt>
                <c:pt idx="11">
                  <c:v>6074</c:v>
                </c:pt>
                <c:pt idx="14">
                  <c:v>6586</c:v>
                </c:pt>
              </c:numCache>
            </c:numRef>
          </c:val>
          <c:extLst>
            <c:ext xmlns:c16="http://schemas.microsoft.com/office/drawing/2014/chart" uri="{C3380CC4-5D6E-409C-BE32-E72D297353CC}">
              <c16:uniqueId val="{00000000-BD83-44B7-8C46-88F83E8B67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c:v>
                </c:pt>
                <c:pt idx="5">
                  <c:v>57</c:v>
                </c:pt>
                <c:pt idx="8">
                  <c:v>423</c:v>
                </c:pt>
                <c:pt idx="11">
                  <c:v>344</c:v>
                </c:pt>
                <c:pt idx="14">
                  <c:v>353</c:v>
                </c:pt>
              </c:numCache>
            </c:numRef>
          </c:val>
          <c:extLst>
            <c:ext xmlns:c16="http://schemas.microsoft.com/office/drawing/2014/chart" uri="{C3380CC4-5D6E-409C-BE32-E72D297353CC}">
              <c16:uniqueId val="{00000001-BD83-44B7-8C46-88F83E8B67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8589</c:v>
                </c:pt>
                <c:pt idx="5">
                  <c:v>6380</c:v>
                </c:pt>
                <c:pt idx="8">
                  <c:v>4972</c:v>
                </c:pt>
                <c:pt idx="11">
                  <c:v>5600</c:v>
                </c:pt>
                <c:pt idx="14">
                  <c:v>6572</c:v>
                </c:pt>
              </c:numCache>
            </c:numRef>
          </c:val>
          <c:extLst>
            <c:ext xmlns:c16="http://schemas.microsoft.com/office/drawing/2014/chart" uri="{C3380CC4-5D6E-409C-BE32-E72D297353CC}">
              <c16:uniqueId val="{00000002-BD83-44B7-8C46-88F83E8B67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83-44B7-8C46-88F83E8B67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83-44B7-8C46-88F83E8B67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83-44B7-8C46-88F83E8B67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1116</c:v>
                </c:pt>
                <c:pt idx="3">
                  <c:v>959</c:v>
                </c:pt>
                <c:pt idx="6">
                  <c:v>986</c:v>
                </c:pt>
                <c:pt idx="9">
                  <c:v>934</c:v>
                </c:pt>
                <c:pt idx="12">
                  <c:v>814</c:v>
                </c:pt>
              </c:numCache>
            </c:numRef>
          </c:val>
          <c:extLst>
            <c:ext xmlns:c16="http://schemas.microsoft.com/office/drawing/2014/chart" uri="{C3380CC4-5D6E-409C-BE32-E72D297353CC}">
              <c16:uniqueId val="{00000006-BD83-44B7-8C46-88F83E8B67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c:v>
                </c:pt>
                <c:pt idx="3">
                  <c:v>34</c:v>
                </c:pt>
                <c:pt idx="6">
                  <c:v>30</c:v>
                </c:pt>
                <c:pt idx="9">
                  <c:v>26</c:v>
                </c:pt>
                <c:pt idx="12">
                  <c:v>22</c:v>
                </c:pt>
              </c:numCache>
            </c:numRef>
          </c:val>
          <c:extLst>
            <c:ext xmlns:c16="http://schemas.microsoft.com/office/drawing/2014/chart" uri="{C3380CC4-5D6E-409C-BE32-E72D297353CC}">
              <c16:uniqueId val="{00000007-BD83-44B7-8C46-88F83E8B67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3114</c:v>
                </c:pt>
                <c:pt idx="3">
                  <c:v>2913</c:v>
                </c:pt>
                <c:pt idx="6">
                  <c:v>2939</c:v>
                </c:pt>
                <c:pt idx="9">
                  <c:v>3206</c:v>
                </c:pt>
                <c:pt idx="12">
                  <c:v>3118</c:v>
                </c:pt>
              </c:numCache>
            </c:numRef>
          </c:val>
          <c:extLst>
            <c:ext xmlns:c16="http://schemas.microsoft.com/office/drawing/2014/chart" uri="{C3380CC4-5D6E-409C-BE32-E72D297353CC}">
              <c16:uniqueId val="{00000008-BD83-44B7-8C46-88F83E8B67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D83-44B7-8C46-88F83E8B67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7091</c:v>
                </c:pt>
                <c:pt idx="3">
                  <c:v>6996</c:v>
                </c:pt>
                <c:pt idx="6">
                  <c:v>7859</c:v>
                </c:pt>
                <c:pt idx="9">
                  <c:v>8682</c:v>
                </c:pt>
                <c:pt idx="12">
                  <c:v>8795</c:v>
                </c:pt>
              </c:numCache>
            </c:numRef>
          </c:val>
          <c:extLst>
            <c:ext xmlns:c16="http://schemas.microsoft.com/office/drawing/2014/chart" uri="{C3380CC4-5D6E-409C-BE32-E72D297353CC}">
              <c16:uniqueId val="{0000000A-BD83-44B7-8C46-88F83E8B67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254</c:v>
                </c:pt>
                <c:pt idx="8">
                  <c:v>#N/A</c:v>
                </c:pt>
                <c:pt idx="9">
                  <c:v>#N/A</c:v>
                </c:pt>
                <c:pt idx="10">
                  <c:v>831</c:v>
                </c:pt>
                <c:pt idx="11">
                  <c:v>#N/A</c:v>
                </c:pt>
                <c:pt idx="12">
                  <c:v>#N/A</c:v>
                </c:pt>
                <c:pt idx="13">
                  <c:v>0</c:v>
                </c:pt>
                <c:pt idx="14">
                  <c:v>#N/A</c:v>
                </c:pt>
              </c:numCache>
            </c:numRef>
          </c:val>
          <c:smooth val="0"/>
          <c:extLst>
            <c:ext xmlns:c16="http://schemas.microsoft.com/office/drawing/2014/chart" uri="{C3380CC4-5D6E-409C-BE32-E72D297353CC}">
              <c16:uniqueId val="{0000000B-BD83-44B7-8C46-88F83E8B67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5127</c:v>
                </c:pt>
                <c:pt idx="1">
                  <c:v>5119</c:v>
                </c:pt>
                <c:pt idx="2">
                  <c:v>6323</c:v>
                </c:pt>
              </c:numCache>
            </c:numRef>
          </c:val>
          <c:extLst>
            <c:ext xmlns:c16="http://schemas.microsoft.com/office/drawing/2014/chart" uri="{C3380CC4-5D6E-409C-BE32-E72D297353CC}">
              <c16:uniqueId val="{00000000-4D12-4B87-A6B0-0AB6FA41B1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415</c:v>
                </c:pt>
                <c:pt idx="1">
                  <c:v>611</c:v>
                </c:pt>
                <c:pt idx="2">
                  <c:v>576</c:v>
                </c:pt>
              </c:numCache>
            </c:numRef>
          </c:val>
          <c:extLst>
            <c:ext xmlns:c16="http://schemas.microsoft.com/office/drawing/2014/chart" uri="{C3380CC4-5D6E-409C-BE32-E72D297353CC}">
              <c16:uniqueId val="{00000001-4D12-4B87-A6B0-0AB6FA41B1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47490</c:v>
                </c:pt>
                <c:pt idx="1">
                  <c:v>39481</c:v>
                </c:pt>
                <c:pt idx="2">
                  <c:v>17829</c:v>
                </c:pt>
              </c:numCache>
            </c:numRef>
          </c:val>
          <c:extLst>
            <c:ext xmlns:c16="http://schemas.microsoft.com/office/drawing/2014/chart" uri="{C3380CC4-5D6E-409C-BE32-E72D297353CC}">
              <c16:uniqueId val="{00000002-4D12-4B87-A6B0-0AB6FA41B1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15,665
15,601
262.81
38,432,184
36,361,047
231,396
4,807,981
8,795,475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財政力指数は近年上昇傾向にあるが、類似団体内平均値と比較すると</a:t>
          </a:r>
          <a:r>
            <a:rPr kumimoji="1" lang="en-US" altLang="ja-JP" sz="1300" baseline="0">
              <a:latin typeface="ＭＳ Ｐゴシック" panose="020B0600070205080204" pitchFamily="50" charset="-128"/>
              <a:ea typeface="ＭＳ Ｐゴシック" panose="020B0600070205080204" pitchFamily="50" charset="-128"/>
            </a:rPr>
            <a:t>0.16</a:t>
          </a:r>
          <a:r>
            <a:rPr kumimoji="1" lang="ja-JP" altLang="en-US" sz="1300" baseline="0">
              <a:latin typeface="ＭＳ Ｐゴシック" panose="020B0600070205080204" pitchFamily="50" charset="-128"/>
              <a:ea typeface="ＭＳ Ｐゴシック" panose="020B0600070205080204" pitchFamily="50" charset="-128"/>
            </a:rPr>
            <a:t>ポイント下回っている。留保財源が少ないことを意味していることから、引き続き税の徴収強化や歳出抑制に取り組み、財源を捻出していく。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130628</xdr:rowOff>
    </xdr:to>
    <xdr:cxnSp macro="">
      <xdr:nvCxnSpPr>
        <xdr:cNvPr id="71" name="直線コネクタ 70"/>
        <xdr:cNvCxnSpPr/>
      </xdr:nvCxnSpPr>
      <xdr:spPr>
        <a:xfrm flipV="1">
          <a:off x="4114800" y="76571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165100</xdr:rowOff>
    </xdr:to>
    <xdr:cxnSp macro="">
      <xdr:nvCxnSpPr>
        <xdr:cNvPr id="74" name="直線コネクタ 73"/>
        <xdr:cNvCxnSpPr/>
      </xdr:nvCxnSpPr>
      <xdr:spPr>
        <a:xfrm flipV="1">
          <a:off x="3225800" y="76744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10885</xdr:rowOff>
    </xdr:to>
    <xdr:cxnSp macro="">
      <xdr:nvCxnSpPr>
        <xdr:cNvPr id="77" name="直線コネクタ 76"/>
        <xdr:cNvCxnSpPr/>
      </xdr:nvCxnSpPr>
      <xdr:spPr>
        <a:xfrm flipV="1">
          <a:off x="2336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10885</xdr:rowOff>
    </xdr:from>
    <xdr:to>
      <xdr:col>11</xdr:col>
      <xdr:colOff>31750</xdr:colOff>
      <xdr:row>45</xdr:row>
      <xdr:rowOff>28122</xdr:rowOff>
    </xdr:to>
    <xdr:cxnSp macro="">
      <xdr:nvCxnSpPr>
        <xdr:cNvPr id="80" name="直線コネクタ 79"/>
        <xdr:cNvCxnSpPr/>
      </xdr:nvCxnSpPr>
      <xdr:spPr>
        <a:xfrm flipV="1">
          <a:off x="1447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90" name="楕円 89"/>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34670</xdr:rowOff>
    </xdr:from>
    <xdr:ext cx="762000" cy="259045"/>
    <xdr:sp macro="" textlink="">
      <xdr:nvSpPr>
        <xdr:cNvPr id="91" name="財政力該当値テキスト"/>
        <xdr:cNvSpPr txBox="1"/>
      </xdr:nvSpPr>
      <xdr:spPr>
        <a:xfrm>
          <a:off x="50419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131535</xdr:rowOff>
    </xdr:from>
    <xdr:to>
      <xdr:col>11</xdr:col>
      <xdr:colOff>82550</xdr:colOff>
      <xdr:row>45</xdr:row>
      <xdr:rowOff>61685</xdr:rowOff>
    </xdr:to>
    <xdr:sp macro="" textlink="">
      <xdr:nvSpPr>
        <xdr:cNvPr id="96" name="楕円 95"/>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46462</xdr:rowOff>
    </xdr:from>
    <xdr:ext cx="762000" cy="259045"/>
    <xdr:sp macro="" textlink="">
      <xdr:nvSpPr>
        <xdr:cNvPr id="97" name="テキスト ボックス 96"/>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経常収支比率は前年度を</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ポイント上回った。これは、算出するにあたっての分子である経常経費充当一般財源が物件費の増などにより対前年度</a:t>
          </a:r>
          <a:r>
            <a:rPr kumimoji="1" lang="en-US" altLang="ja-JP" sz="1300" baseline="0">
              <a:latin typeface="ＭＳ Ｐゴシック" panose="020B0600070205080204" pitchFamily="50" charset="-128"/>
              <a:ea typeface="ＭＳ Ｐゴシック" panose="020B0600070205080204" pitchFamily="50" charset="-128"/>
            </a:rPr>
            <a:t>95,686</a:t>
          </a:r>
          <a:r>
            <a:rPr kumimoji="1" lang="ja-JP" altLang="en-US" sz="1300" baseline="0">
              <a:latin typeface="ＭＳ Ｐゴシック" panose="020B0600070205080204" pitchFamily="50" charset="-128"/>
              <a:ea typeface="ＭＳ Ｐゴシック" panose="020B0600070205080204" pitchFamily="50" charset="-128"/>
            </a:rPr>
            <a:t>千円となり、分母である臨時財政対策債を含む経常一般財源総額が諸収入及び地方税などの増により、対前年度</a:t>
          </a:r>
          <a:r>
            <a:rPr kumimoji="1" lang="en-US" altLang="ja-JP" sz="1300" baseline="0">
              <a:latin typeface="ＭＳ Ｐゴシック" panose="020B0600070205080204" pitchFamily="50" charset="-128"/>
              <a:ea typeface="ＭＳ Ｐゴシック" panose="020B0600070205080204" pitchFamily="50" charset="-128"/>
            </a:rPr>
            <a:t>21,696</a:t>
          </a:r>
          <a:r>
            <a:rPr kumimoji="1" lang="ja-JP" altLang="en-US" sz="1300" baseline="0">
              <a:latin typeface="ＭＳ Ｐゴシック" panose="020B0600070205080204" pitchFamily="50" charset="-128"/>
              <a:ea typeface="ＭＳ Ｐゴシック" panose="020B0600070205080204" pitchFamily="50" charset="-128"/>
            </a:rPr>
            <a:t>千円となった。よって、分母以上に分子が増加したことから、比率が増となった。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類似団体内平均値よりも上昇率が高いことから、今後も義務的経費の削減について留意し、比率の抑制を図っていく。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167386</xdr:rowOff>
    </xdr:to>
    <xdr:cxnSp macro="">
      <xdr:nvCxnSpPr>
        <xdr:cNvPr id="132" name="直線コネクタ 131"/>
        <xdr:cNvCxnSpPr/>
      </xdr:nvCxnSpPr>
      <xdr:spPr>
        <a:xfrm>
          <a:off x="4114800" y="1089152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90170</xdr:rowOff>
    </xdr:to>
    <xdr:cxnSp macro="">
      <xdr:nvCxnSpPr>
        <xdr:cNvPr id="135" name="直線コネクタ 134"/>
        <xdr:cNvCxnSpPr/>
      </xdr:nvCxnSpPr>
      <xdr:spPr>
        <a:xfrm>
          <a:off x="3225800" y="1084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37" name="テキスト ボックス 136"/>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56388</xdr:rowOff>
    </xdr:to>
    <xdr:cxnSp macro="">
      <xdr:nvCxnSpPr>
        <xdr:cNvPr id="138" name="直線コネクタ 137"/>
        <xdr:cNvCxnSpPr/>
      </xdr:nvCxnSpPr>
      <xdr:spPr>
        <a:xfrm flipV="1">
          <a:off x="2336800" y="108432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40" name="テキスト ボックス 139"/>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63</xdr:row>
      <xdr:rowOff>56388</xdr:rowOff>
    </xdr:to>
    <xdr:cxnSp macro="">
      <xdr:nvCxnSpPr>
        <xdr:cNvPr id="141" name="直線コネクタ 140"/>
        <xdr:cNvCxnSpPr/>
      </xdr:nvCxnSpPr>
      <xdr:spPr>
        <a:xfrm>
          <a:off x="1447800" y="1065987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3" name="テキスト ボックス 142"/>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4" name="フローチャート: 判断 143"/>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5" name="テキスト ボックス 144"/>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1" name="楕円 150"/>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2"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4" name="テキスト ボックス 153"/>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6" name="テキスト ボックス 155"/>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7" name="楕円 156"/>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58" name="テキスト ボックス 157"/>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9" name="楕円 158"/>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60" name="テキスト ボックス 159"/>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東日本大震災の影響により、平成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ピークとなった本数値も、復興事業の落ち着きにより前年度は類似団体内平均値と同水準となった。しかし、今年度においては被災事業者貸出用の仮設店舗解体費用としての物件費増などが影響し、類似団体内平均値を上回った。当該費用は一時的な経費であるため物件費は減少すると見込まれるが、人件費においては、令和元年台風第１９号対応のため今後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32705</xdr:rowOff>
    </xdr:from>
    <xdr:to>
      <xdr:col>23</xdr:col>
      <xdr:colOff>133350</xdr:colOff>
      <xdr:row>83</xdr:row>
      <xdr:rowOff>166925</xdr:rowOff>
    </xdr:to>
    <xdr:cxnSp macro="">
      <xdr:nvCxnSpPr>
        <xdr:cNvPr id="197" name="直線コネクタ 196"/>
        <xdr:cNvCxnSpPr/>
      </xdr:nvCxnSpPr>
      <xdr:spPr>
        <a:xfrm>
          <a:off x="4114800" y="14263055"/>
          <a:ext cx="838200" cy="13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32705</xdr:rowOff>
    </xdr:from>
    <xdr:to>
      <xdr:col>19</xdr:col>
      <xdr:colOff>133350</xdr:colOff>
      <xdr:row>83</xdr:row>
      <xdr:rowOff>49102</xdr:rowOff>
    </xdr:to>
    <xdr:cxnSp macro="">
      <xdr:nvCxnSpPr>
        <xdr:cNvPr id="200" name="直線コネクタ 199"/>
        <xdr:cNvCxnSpPr/>
      </xdr:nvCxnSpPr>
      <xdr:spPr>
        <a:xfrm flipV="1">
          <a:off x="3225800" y="14263055"/>
          <a:ext cx="889000" cy="1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169821</xdr:rowOff>
    </xdr:from>
    <xdr:to>
      <xdr:col>15</xdr:col>
      <xdr:colOff>82550</xdr:colOff>
      <xdr:row>83</xdr:row>
      <xdr:rowOff>49102</xdr:rowOff>
    </xdr:to>
    <xdr:cxnSp macro="">
      <xdr:nvCxnSpPr>
        <xdr:cNvPr id="203" name="直線コネクタ 202"/>
        <xdr:cNvCxnSpPr/>
      </xdr:nvCxnSpPr>
      <xdr:spPr>
        <a:xfrm>
          <a:off x="2336800" y="14228721"/>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48789</xdr:rowOff>
    </xdr:from>
    <xdr:ext cx="762000" cy="259045"/>
    <xdr:sp macro="" textlink="">
      <xdr:nvSpPr>
        <xdr:cNvPr id="205" name="テキスト ボックス 204"/>
        <xdr:cNvSpPr txBox="1"/>
      </xdr:nvSpPr>
      <xdr:spPr>
        <a:xfrm>
          <a:off x="2844800" y="139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169821</xdr:rowOff>
    </xdr:from>
    <xdr:to>
      <xdr:col>11</xdr:col>
      <xdr:colOff>31750</xdr:colOff>
      <xdr:row>85</xdr:row>
      <xdr:rowOff>147069</xdr:rowOff>
    </xdr:to>
    <xdr:cxnSp macro="">
      <xdr:nvCxnSpPr>
        <xdr:cNvPr id="206" name="直線コネクタ 205"/>
        <xdr:cNvCxnSpPr/>
      </xdr:nvCxnSpPr>
      <xdr:spPr>
        <a:xfrm flipV="1">
          <a:off x="1447800" y="14228721"/>
          <a:ext cx="889000" cy="49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96245</xdr:rowOff>
    </xdr:from>
    <xdr:ext cx="762000" cy="259045"/>
    <xdr:sp macro="" textlink="">
      <xdr:nvSpPr>
        <xdr:cNvPr id="208" name="テキスト ボックス 207"/>
        <xdr:cNvSpPr txBox="1"/>
      </xdr:nvSpPr>
      <xdr:spPr>
        <a:xfrm>
          <a:off x="1955800" y="1381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167004</xdr:rowOff>
    </xdr:from>
    <xdr:to>
      <xdr:col>7</xdr:col>
      <xdr:colOff>31750</xdr:colOff>
      <xdr:row>87</xdr:row>
      <xdr:rowOff>97154</xdr:rowOff>
    </xdr:to>
    <xdr:sp macro="" textlink="">
      <xdr:nvSpPr>
        <xdr:cNvPr id="209" name="フローチャート: 判断 208"/>
        <xdr:cNvSpPr/>
      </xdr:nvSpPr>
      <xdr:spPr>
        <a:xfrm>
          <a:off x="1397000" y="1491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81931</xdr:rowOff>
    </xdr:from>
    <xdr:ext cx="762000" cy="259045"/>
    <xdr:sp macro="" textlink="">
      <xdr:nvSpPr>
        <xdr:cNvPr id="210" name="テキスト ボックス 209"/>
        <xdr:cNvSpPr txBox="1"/>
      </xdr:nvSpPr>
      <xdr:spPr>
        <a:xfrm>
          <a:off x="1066800" y="149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116125</xdr:rowOff>
    </xdr:from>
    <xdr:to>
      <xdr:col>23</xdr:col>
      <xdr:colOff>184150</xdr:colOff>
      <xdr:row>84</xdr:row>
      <xdr:rowOff>46275</xdr:rowOff>
    </xdr:to>
    <xdr:sp macro="" textlink="">
      <xdr:nvSpPr>
        <xdr:cNvPr id="216" name="楕円 215"/>
        <xdr:cNvSpPr/>
      </xdr:nvSpPr>
      <xdr:spPr>
        <a:xfrm>
          <a:off x="4902200" y="143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88202</xdr:rowOff>
    </xdr:from>
    <xdr:ext cx="762000" cy="259045"/>
    <xdr:sp macro="" textlink="">
      <xdr:nvSpPr>
        <xdr:cNvPr id="217" name="人件費・物件費等の状況該当値テキスト"/>
        <xdr:cNvSpPr txBox="1"/>
      </xdr:nvSpPr>
      <xdr:spPr>
        <a:xfrm>
          <a:off x="5041900" y="1431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153355</xdr:rowOff>
    </xdr:from>
    <xdr:to>
      <xdr:col>19</xdr:col>
      <xdr:colOff>184150</xdr:colOff>
      <xdr:row>83</xdr:row>
      <xdr:rowOff>83505</xdr:rowOff>
    </xdr:to>
    <xdr:sp macro="" textlink="">
      <xdr:nvSpPr>
        <xdr:cNvPr id="218" name="楕円 217"/>
        <xdr:cNvSpPr/>
      </xdr:nvSpPr>
      <xdr:spPr>
        <a:xfrm>
          <a:off x="4064000" y="142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68282</xdr:rowOff>
    </xdr:from>
    <xdr:ext cx="736600" cy="259045"/>
    <xdr:sp macro="" textlink="">
      <xdr:nvSpPr>
        <xdr:cNvPr id="219" name="テキスト ボックス 218"/>
        <xdr:cNvSpPr txBox="1"/>
      </xdr:nvSpPr>
      <xdr:spPr>
        <a:xfrm>
          <a:off x="3733800" y="14298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169752</xdr:rowOff>
    </xdr:from>
    <xdr:to>
      <xdr:col>15</xdr:col>
      <xdr:colOff>133350</xdr:colOff>
      <xdr:row>83</xdr:row>
      <xdr:rowOff>99902</xdr:rowOff>
    </xdr:to>
    <xdr:sp macro="" textlink="">
      <xdr:nvSpPr>
        <xdr:cNvPr id="220" name="楕円 219"/>
        <xdr:cNvSpPr/>
      </xdr:nvSpPr>
      <xdr:spPr>
        <a:xfrm>
          <a:off x="3175000" y="142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84679</xdr:rowOff>
    </xdr:from>
    <xdr:ext cx="762000" cy="259045"/>
    <xdr:sp macro="" textlink="">
      <xdr:nvSpPr>
        <xdr:cNvPr id="221" name="テキスト ボックス 220"/>
        <xdr:cNvSpPr txBox="1"/>
      </xdr:nvSpPr>
      <xdr:spPr>
        <a:xfrm>
          <a:off x="2844800" y="1431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119021</xdr:rowOff>
    </xdr:from>
    <xdr:to>
      <xdr:col>11</xdr:col>
      <xdr:colOff>82550</xdr:colOff>
      <xdr:row>83</xdr:row>
      <xdr:rowOff>49171</xdr:rowOff>
    </xdr:to>
    <xdr:sp macro="" textlink="">
      <xdr:nvSpPr>
        <xdr:cNvPr id="222" name="楕円 221"/>
        <xdr:cNvSpPr/>
      </xdr:nvSpPr>
      <xdr:spPr>
        <a:xfrm>
          <a:off x="2286000" y="1417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33948</xdr:rowOff>
    </xdr:from>
    <xdr:ext cx="762000" cy="259045"/>
    <xdr:sp macro="" textlink="">
      <xdr:nvSpPr>
        <xdr:cNvPr id="223" name="テキスト ボックス 222"/>
        <xdr:cNvSpPr txBox="1"/>
      </xdr:nvSpPr>
      <xdr:spPr>
        <a:xfrm>
          <a:off x="1955800" y="1426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96269</xdr:rowOff>
    </xdr:from>
    <xdr:to>
      <xdr:col>7</xdr:col>
      <xdr:colOff>31750</xdr:colOff>
      <xdr:row>86</xdr:row>
      <xdr:rowOff>26419</xdr:rowOff>
    </xdr:to>
    <xdr:sp macro="" textlink="">
      <xdr:nvSpPr>
        <xdr:cNvPr id="224" name="楕円 223"/>
        <xdr:cNvSpPr/>
      </xdr:nvSpPr>
      <xdr:spPr>
        <a:xfrm>
          <a:off x="1397000" y="14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36596</xdr:rowOff>
    </xdr:from>
    <xdr:ext cx="762000" cy="259045"/>
    <xdr:sp macro="" textlink="">
      <xdr:nvSpPr>
        <xdr:cNvPr id="225" name="テキスト ボックス 224"/>
        <xdr:cNvSpPr txBox="1"/>
      </xdr:nvSpPr>
      <xdr:spPr>
        <a:xfrm>
          <a:off x="1066800" y="1443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ラスパイレス指数は前年度から前年度から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ポイント上昇したが、類似団体内平均及び全国町村平均を下回っているところである。今後とも給与の適正化を図る。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169636</xdr:rowOff>
    </xdr:to>
    <xdr:cxnSp macro="">
      <xdr:nvCxnSpPr>
        <xdr:cNvPr id="261" name="直線コネクタ 260"/>
        <xdr:cNvCxnSpPr/>
      </xdr:nvCxnSpPr>
      <xdr:spPr>
        <a:xfrm>
          <a:off x="16179800" y="1463947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2"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64" name="直線コネクタ 263"/>
        <xdr:cNvCxnSpPr/>
      </xdr:nvCxnSpPr>
      <xdr:spPr>
        <a:xfrm flipV="1">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6" name="テキスト ボックス 265"/>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117929</xdr:rowOff>
    </xdr:to>
    <xdr:cxnSp macro="">
      <xdr:nvCxnSpPr>
        <xdr:cNvPr id="267" name="直線コネクタ 266"/>
        <xdr:cNvCxnSpPr/>
      </xdr:nvCxnSpPr>
      <xdr:spPr>
        <a:xfrm>
          <a:off x="14401800" y="1451882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117929</xdr:rowOff>
    </xdr:to>
    <xdr:cxnSp macro="">
      <xdr:nvCxnSpPr>
        <xdr:cNvPr id="270" name="直線コネクタ 269"/>
        <xdr:cNvCxnSpPr/>
      </xdr:nvCxnSpPr>
      <xdr:spPr>
        <a:xfrm flipV="1">
          <a:off x="13512800" y="1451882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71" name="フローチャート: 判断 270"/>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72" name="テキスト ボックス 271"/>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3" name="フローチャート: 判断 272"/>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4" name="テキスト ボックス 273"/>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81"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3" name="テキスト ボックス 282"/>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5" name="テキスト ボックス 28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6" name="楕円 285"/>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7" name="テキスト ボックス 286"/>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8" name="楕円 287"/>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9" name="テキスト ボックス 288"/>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震災以降、復旧復興事業への対応のため、新規職員採用が進んでいることから類似団体内平均及び岩手県平均を上回っている。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令和元年台風第１９号対応のため職員数の減は見込まれていないが、事業の進捗を勘案しながら、今後も定員管理に努める。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103959</xdr:rowOff>
    </xdr:from>
    <xdr:to>
      <xdr:col>81</xdr:col>
      <xdr:colOff>44450</xdr:colOff>
      <xdr:row>63</xdr:row>
      <xdr:rowOff>110853</xdr:rowOff>
    </xdr:to>
    <xdr:cxnSp macro="">
      <xdr:nvCxnSpPr>
        <xdr:cNvPr id="326" name="直線コネクタ 325"/>
        <xdr:cNvCxnSpPr/>
      </xdr:nvCxnSpPr>
      <xdr:spPr>
        <a:xfrm>
          <a:off x="16179800" y="1090530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153035</xdr:rowOff>
    </xdr:from>
    <xdr:to>
      <xdr:col>77</xdr:col>
      <xdr:colOff>44450</xdr:colOff>
      <xdr:row>63</xdr:row>
      <xdr:rowOff>103959</xdr:rowOff>
    </xdr:to>
    <xdr:cxnSp macro="">
      <xdr:nvCxnSpPr>
        <xdr:cNvPr id="329" name="直線コネクタ 328"/>
        <xdr:cNvCxnSpPr/>
      </xdr:nvCxnSpPr>
      <xdr:spPr>
        <a:xfrm>
          <a:off x="15290800" y="10782935"/>
          <a:ext cx="889000" cy="1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31" name="テキスト ボックス 330"/>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153035</xdr:rowOff>
    </xdr:from>
    <xdr:to>
      <xdr:col>72</xdr:col>
      <xdr:colOff>203200</xdr:colOff>
      <xdr:row>63</xdr:row>
      <xdr:rowOff>52251</xdr:rowOff>
    </xdr:to>
    <xdr:cxnSp macro="">
      <xdr:nvCxnSpPr>
        <xdr:cNvPr id="332" name="直線コネクタ 331"/>
        <xdr:cNvCxnSpPr/>
      </xdr:nvCxnSpPr>
      <xdr:spPr>
        <a:xfrm flipV="1">
          <a:off x="14401800" y="10782935"/>
          <a:ext cx="8890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4" name="テキスト ボックス 333"/>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41003</xdr:rowOff>
    </xdr:from>
    <xdr:to>
      <xdr:col>68</xdr:col>
      <xdr:colOff>152400</xdr:colOff>
      <xdr:row>63</xdr:row>
      <xdr:rowOff>52251</xdr:rowOff>
    </xdr:to>
    <xdr:cxnSp macro="">
      <xdr:nvCxnSpPr>
        <xdr:cNvPr id="335" name="直線コネクタ 334"/>
        <xdr:cNvCxnSpPr/>
      </xdr:nvCxnSpPr>
      <xdr:spPr>
        <a:xfrm>
          <a:off x="13512800" y="10670903"/>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37" name="テキスト ボックス 336"/>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8" name="フローチャート: 判断 33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39" name="テキスト ボックス 338"/>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60053</xdr:rowOff>
    </xdr:from>
    <xdr:to>
      <xdr:col>81</xdr:col>
      <xdr:colOff>95250</xdr:colOff>
      <xdr:row>63</xdr:row>
      <xdr:rowOff>161653</xdr:rowOff>
    </xdr:to>
    <xdr:sp macro="" textlink="">
      <xdr:nvSpPr>
        <xdr:cNvPr id="345" name="楕円 344"/>
        <xdr:cNvSpPr/>
      </xdr:nvSpPr>
      <xdr:spPr>
        <a:xfrm>
          <a:off x="169672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32130</xdr:rowOff>
    </xdr:from>
    <xdr:ext cx="762000" cy="259045"/>
    <xdr:sp macro="" textlink="">
      <xdr:nvSpPr>
        <xdr:cNvPr id="346" name="定員管理の状況該当値テキスト"/>
        <xdr:cNvSpPr txBox="1"/>
      </xdr:nvSpPr>
      <xdr:spPr>
        <a:xfrm>
          <a:off x="17106900" y="108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53159</xdr:rowOff>
    </xdr:from>
    <xdr:to>
      <xdr:col>77</xdr:col>
      <xdr:colOff>95250</xdr:colOff>
      <xdr:row>63</xdr:row>
      <xdr:rowOff>154759</xdr:rowOff>
    </xdr:to>
    <xdr:sp macro="" textlink="">
      <xdr:nvSpPr>
        <xdr:cNvPr id="347" name="楕円 346"/>
        <xdr:cNvSpPr/>
      </xdr:nvSpPr>
      <xdr:spPr>
        <a:xfrm>
          <a:off x="16129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139536</xdr:rowOff>
    </xdr:from>
    <xdr:ext cx="736600" cy="259045"/>
    <xdr:sp macro="" textlink="">
      <xdr:nvSpPr>
        <xdr:cNvPr id="348" name="テキスト ボックス 347"/>
        <xdr:cNvSpPr txBox="1"/>
      </xdr:nvSpPr>
      <xdr:spPr>
        <a:xfrm>
          <a:off x="15798800" y="1094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102235</xdr:rowOff>
    </xdr:from>
    <xdr:to>
      <xdr:col>73</xdr:col>
      <xdr:colOff>44450</xdr:colOff>
      <xdr:row>63</xdr:row>
      <xdr:rowOff>32385</xdr:rowOff>
    </xdr:to>
    <xdr:sp macro="" textlink="">
      <xdr:nvSpPr>
        <xdr:cNvPr id="349" name="楕円 348"/>
        <xdr:cNvSpPr/>
      </xdr:nvSpPr>
      <xdr:spPr>
        <a:xfrm>
          <a:off x="15240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17162</xdr:rowOff>
    </xdr:from>
    <xdr:ext cx="762000" cy="259045"/>
    <xdr:sp macro="" textlink="">
      <xdr:nvSpPr>
        <xdr:cNvPr id="350" name="テキスト ボックス 349"/>
        <xdr:cNvSpPr txBox="1"/>
      </xdr:nvSpPr>
      <xdr:spPr>
        <a:xfrm>
          <a:off x="14909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1451</xdr:rowOff>
    </xdr:from>
    <xdr:to>
      <xdr:col>68</xdr:col>
      <xdr:colOff>203200</xdr:colOff>
      <xdr:row>63</xdr:row>
      <xdr:rowOff>103051</xdr:rowOff>
    </xdr:to>
    <xdr:sp macro="" textlink="">
      <xdr:nvSpPr>
        <xdr:cNvPr id="351" name="楕円 350"/>
        <xdr:cNvSpPr/>
      </xdr:nvSpPr>
      <xdr:spPr>
        <a:xfrm>
          <a:off x="14351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87828</xdr:rowOff>
    </xdr:from>
    <xdr:ext cx="762000" cy="259045"/>
    <xdr:sp macro="" textlink="">
      <xdr:nvSpPr>
        <xdr:cNvPr id="352" name="テキスト ボックス 351"/>
        <xdr:cNvSpPr txBox="1"/>
      </xdr:nvSpPr>
      <xdr:spPr>
        <a:xfrm>
          <a:off x="14020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161653</xdr:rowOff>
    </xdr:from>
    <xdr:to>
      <xdr:col>64</xdr:col>
      <xdr:colOff>152400</xdr:colOff>
      <xdr:row>62</xdr:row>
      <xdr:rowOff>91803</xdr:rowOff>
    </xdr:to>
    <xdr:sp macro="" textlink="">
      <xdr:nvSpPr>
        <xdr:cNvPr id="353" name="楕円 352"/>
        <xdr:cNvSpPr/>
      </xdr:nvSpPr>
      <xdr:spPr>
        <a:xfrm>
          <a:off x="13462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76580</xdr:rowOff>
    </xdr:from>
    <xdr:ext cx="762000" cy="259045"/>
    <xdr:sp macro="" textlink="">
      <xdr:nvSpPr>
        <xdr:cNvPr id="354" name="テキスト ボックス 353"/>
        <xdr:cNvSpPr txBox="1"/>
      </xdr:nvSpPr>
      <xdr:spPr>
        <a:xfrm>
          <a:off x="13131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類似団体平均と同様に減少傾向が継続している。平成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年度からは類似団体平均を上回っていたが、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年度から類似団体平均を下回り、今年度は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単年度の実質公債費比率は下がったものの、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の新斎場建設事業、災害公営住宅整備事業や今年度本格化した学校給食センター建設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事業にかかる起債の償還により現在の水準を維持又は上昇するものと思われる。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今後も緊急性・住民ニーズ等を的確に把握し、事業の内容を精査しながら適切な処理に努めていく。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57573</xdr:rowOff>
    </xdr:to>
    <xdr:cxnSp macro="">
      <xdr:nvCxnSpPr>
        <xdr:cNvPr id="387" name="直線コネクタ 386"/>
        <xdr:cNvCxnSpPr/>
      </xdr:nvCxnSpPr>
      <xdr:spPr>
        <a:xfrm flipV="1">
          <a:off x="16179800" y="72102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19067</xdr:rowOff>
    </xdr:from>
    <xdr:ext cx="762000" cy="259045"/>
    <xdr:sp macro="" textlink="">
      <xdr:nvSpPr>
        <xdr:cNvPr id="388" name="公債費負担の状況平均値テキスト"/>
        <xdr:cNvSpPr txBox="1"/>
      </xdr:nvSpPr>
      <xdr:spPr>
        <a:xfrm>
          <a:off x="17106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81704</xdr:rowOff>
    </xdr:to>
    <xdr:cxnSp macro="">
      <xdr:nvCxnSpPr>
        <xdr:cNvPr id="390" name="直線コネクタ 389"/>
        <xdr:cNvCxnSpPr/>
      </xdr:nvCxnSpPr>
      <xdr:spPr>
        <a:xfrm flipV="1">
          <a:off x="15290800" y="725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2" name="テキスト ボックス 391"/>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43</xdr:row>
      <xdr:rowOff>6773</xdr:rowOff>
    </xdr:to>
    <xdr:cxnSp macro="">
      <xdr:nvCxnSpPr>
        <xdr:cNvPr id="393" name="直線コネクタ 392"/>
        <xdr:cNvCxnSpPr/>
      </xdr:nvCxnSpPr>
      <xdr:spPr>
        <a:xfrm flipV="1">
          <a:off x="14401800" y="72826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95" name="テキスト ボックス 394"/>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95250</xdr:rowOff>
    </xdr:to>
    <xdr:cxnSp macro="">
      <xdr:nvCxnSpPr>
        <xdr:cNvPr id="396" name="直線コネクタ 395"/>
        <xdr:cNvCxnSpPr/>
      </xdr:nvCxnSpPr>
      <xdr:spPr>
        <a:xfrm flipV="1">
          <a:off x="13512800" y="73791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9" name="フローチャート: 判断 398"/>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400" name="テキスト ボックス 399"/>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6" name="楕円 405"/>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146490</xdr:rowOff>
    </xdr:from>
    <xdr:ext cx="762000" cy="259045"/>
    <xdr:sp macro="" textlink="">
      <xdr:nvSpPr>
        <xdr:cNvPr id="407" name="公債費負担の状況該当値テキスト"/>
        <xdr:cNvSpPr txBox="1"/>
      </xdr:nvSpPr>
      <xdr:spPr>
        <a:xfrm>
          <a:off x="171069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8" name="楕円 407"/>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118550</xdr:rowOff>
    </xdr:from>
    <xdr:ext cx="736600" cy="259045"/>
    <xdr:sp macro="" textlink="">
      <xdr:nvSpPr>
        <xdr:cNvPr id="409" name="テキスト ボックス 408"/>
        <xdr:cNvSpPr txBox="1"/>
      </xdr:nvSpPr>
      <xdr:spPr>
        <a:xfrm>
          <a:off x="15798800" y="697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10" name="楕円 409"/>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142681</xdr:rowOff>
    </xdr:from>
    <xdr:ext cx="762000" cy="259045"/>
    <xdr:sp macro="" textlink="">
      <xdr:nvSpPr>
        <xdr:cNvPr id="411" name="テキスト ボックス 410"/>
        <xdr:cNvSpPr txBox="1"/>
      </xdr:nvSpPr>
      <xdr:spPr>
        <a:xfrm>
          <a:off x="14909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12" name="楕円 411"/>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13" name="テキスト ボックス 412"/>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4" name="楕円 413"/>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5" name="テキスト ボックス 414"/>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将来負担比率は、前年度から皆減となった。これは、一般会計における地方債残高が増となったものの、公営企業債等繰入見込み額が減となったことや、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普通退職者の増により退職手当負担見込み額が減となったことから、将来負担額が減じた。一方、地方債残高に占める過疎債や臨時財政対策債の割合が大きくなったことにより、基準財政需要額への公債費算入額が増となったほか、財政調整基金（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充当可能基金ベースでは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億円増）や公共施設等整備基金（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億円増）の残高が増となったことによる。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152158</xdr:rowOff>
    </xdr:from>
    <xdr:to>
      <xdr:col>77</xdr:col>
      <xdr:colOff>44450</xdr:colOff>
      <xdr:row>14</xdr:row>
      <xdr:rowOff>140426</xdr:rowOff>
    </xdr:to>
    <xdr:cxnSp macro="">
      <xdr:nvCxnSpPr>
        <xdr:cNvPr id="451" name="直線コネクタ 450"/>
        <xdr:cNvCxnSpPr/>
      </xdr:nvCxnSpPr>
      <xdr:spPr>
        <a:xfrm>
          <a:off x="15290800" y="2381008"/>
          <a:ext cx="8890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105125</xdr:rowOff>
    </xdr:from>
    <xdr:ext cx="762000" cy="259045"/>
    <xdr:sp macro="" textlink="">
      <xdr:nvSpPr>
        <xdr:cNvPr id="452"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3" name="フローチャート: 判断 452"/>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4" name="フローチャート: 判断 453"/>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74403</xdr:rowOff>
    </xdr:from>
    <xdr:ext cx="736600" cy="259045"/>
    <xdr:sp macro="" textlink="">
      <xdr:nvSpPr>
        <xdr:cNvPr id="455" name="テキスト ボックス 454"/>
        <xdr:cNvSpPr txBox="1"/>
      </xdr:nvSpPr>
      <xdr:spPr>
        <a:xfrm>
          <a:off x="15798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56" name="フローチャート: 判断 455"/>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57" name="テキスト ボックス 456"/>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9" name="テキスト ボックス 458"/>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60" name="フローチャート: 判断 459"/>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94058</xdr:rowOff>
    </xdr:from>
    <xdr:ext cx="762000" cy="259045"/>
    <xdr:sp macro="" textlink="">
      <xdr:nvSpPr>
        <xdr:cNvPr id="461" name="テキスト ボックス 460"/>
        <xdr:cNvSpPr txBox="1"/>
      </xdr:nvSpPr>
      <xdr:spPr>
        <a:xfrm>
          <a:off x="13131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89626</xdr:rowOff>
    </xdr:from>
    <xdr:to>
      <xdr:col>77</xdr:col>
      <xdr:colOff>95250</xdr:colOff>
      <xdr:row>15</xdr:row>
      <xdr:rowOff>19776</xdr:rowOff>
    </xdr:to>
    <xdr:sp macro="" textlink="">
      <xdr:nvSpPr>
        <xdr:cNvPr id="467" name="楕円 466"/>
        <xdr:cNvSpPr/>
      </xdr:nvSpPr>
      <xdr:spPr>
        <a:xfrm>
          <a:off x="161290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29953</xdr:rowOff>
    </xdr:from>
    <xdr:ext cx="736600" cy="259045"/>
    <xdr:sp macro="" textlink="">
      <xdr:nvSpPr>
        <xdr:cNvPr id="468" name="テキスト ボックス 467"/>
        <xdr:cNvSpPr txBox="1"/>
      </xdr:nvSpPr>
      <xdr:spPr>
        <a:xfrm>
          <a:off x="15798800" y="225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101358</xdr:rowOff>
    </xdr:from>
    <xdr:to>
      <xdr:col>73</xdr:col>
      <xdr:colOff>44450</xdr:colOff>
      <xdr:row>14</xdr:row>
      <xdr:rowOff>31508</xdr:rowOff>
    </xdr:to>
    <xdr:sp macro="" textlink="">
      <xdr:nvSpPr>
        <xdr:cNvPr id="469" name="楕円 468"/>
        <xdr:cNvSpPr/>
      </xdr:nvSpPr>
      <xdr:spPr>
        <a:xfrm>
          <a:off x="152400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41685</xdr:rowOff>
    </xdr:from>
    <xdr:ext cx="762000" cy="259045"/>
    <xdr:sp macro="" textlink="">
      <xdr:nvSpPr>
        <xdr:cNvPr id="470" name="テキスト ボックス 469"/>
        <xdr:cNvSpPr txBox="1"/>
      </xdr:nvSpPr>
      <xdr:spPr>
        <a:xfrm>
          <a:off x="14909800" y="20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15,665
15,601
262.81
38,432,184
36,361,047
231,396
4,807,981
8,795,475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差が拡大した。これは、東日本大震災からの復旧復興事業に対応するため、震災前と比較して職員採用数が多くなっていることが要因である。今後も復旧復興事業完遂までは高い水準が続いていくもの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153670</xdr:rowOff>
    </xdr:to>
    <xdr:cxnSp macro="">
      <xdr:nvCxnSpPr>
        <xdr:cNvPr id="66" name="直線コネクタ 65"/>
        <xdr:cNvCxnSpPr/>
      </xdr:nvCxnSpPr>
      <xdr:spPr>
        <a:xfrm>
          <a:off x="3987800" y="644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100330</xdr:rowOff>
    </xdr:to>
    <xdr:cxnSp macro="">
      <xdr:nvCxnSpPr>
        <xdr:cNvPr id="69" name="直線コネクタ 68"/>
        <xdr:cNvCxnSpPr/>
      </xdr:nvCxnSpPr>
      <xdr:spPr>
        <a:xfrm>
          <a:off x="3098800" y="6337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165100</xdr:rowOff>
    </xdr:to>
    <xdr:cxnSp macro="">
      <xdr:nvCxnSpPr>
        <xdr:cNvPr id="72" name="直線コネクタ 71"/>
        <xdr:cNvCxnSpPr/>
      </xdr:nvCxnSpPr>
      <xdr:spPr>
        <a:xfrm>
          <a:off x="2209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16510</xdr:rowOff>
    </xdr:to>
    <xdr:cxnSp macro="">
      <xdr:nvCxnSpPr>
        <xdr:cNvPr id="75" name="直線コネクタ 74"/>
        <xdr:cNvCxnSpPr/>
      </xdr:nvCxnSpPr>
      <xdr:spPr>
        <a:xfrm flipV="1">
          <a:off x="1320800" y="6276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臨時的経費となる復興事業費へ優先して配分し、経常的経費を抑制していることから、近年は類似団体内平均値を大きく下回っている。今後も適正かつ効果的な支出となるよう留意する。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72571</xdr:rowOff>
    </xdr:from>
    <xdr:to>
      <xdr:col>82</xdr:col>
      <xdr:colOff>107950</xdr:colOff>
      <xdr:row>22</xdr:row>
      <xdr:rowOff>29028</xdr:rowOff>
    </xdr:to>
    <xdr:cxnSp macro="">
      <xdr:nvCxnSpPr>
        <xdr:cNvPr id="124" name="直線コネクタ 123"/>
        <xdr:cNvCxnSpPr/>
      </xdr:nvCxnSpPr>
      <xdr:spPr>
        <a:xfrm flipV="1">
          <a:off x="16510000" y="2472871"/>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158948</xdr:rowOff>
    </xdr:from>
    <xdr:ext cx="762000" cy="259045"/>
    <xdr:sp macro="" textlink="">
      <xdr:nvSpPr>
        <xdr:cNvPr id="127" name="物件費最大値テキスト"/>
        <xdr:cNvSpPr txBox="1"/>
      </xdr:nvSpPr>
      <xdr:spPr>
        <a:xfrm>
          <a:off x="16598900" y="22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72571</xdr:rowOff>
    </xdr:from>
    <xdr:to>
      <xdr:col>82</xdr:col>
      <xdr:colOff>196850</xdr:colOff>
      <xdr:row>14</xdr:row>
      <xdr:rowOff>72571</xdr:rowOff>
    </xdr:to>
    <xdr:cxnSp macro="">
      <xdr:nvCxnSpPr>
        <xdr:cNvPr id="128" name="直線コネクタ 127"/>
        <xdr:cNvCxnSpPr/>
      </xdr:nvCxnSpPr>
      <xdr:spPr>
        <a:xfrm>
          <a:off x="16421100" y="247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86179</xdr:rowOff>
    </xdr:to>
    <xdr:cxnSp macro="">
      <xdr:nvCxnSpPr>
        <xdr:cNvPr id="129" name="直線コネクタ 128"/>
        <xdr:cNvCxnSpPr/>
      </xdr:nvCxnSpPr>
      <xdr:spPr>
        <a:xfrm>
          <a:off x="15671800" y="25381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0"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1" name="フローチャート: 判断 130"/>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137886</xdr:rowOff>
    </xdr:to>
    <xdr:cxnSp macro="">
      <xdr:nvCxnSpPr>
        <xdr:cNvPr id="132" name="直線コネクタ 131"/>
        <xdr:cNvCxnSpPr/>
      </xdr:nvCxnSpPr>
      <xdr:spPr>
        <a:xfrm>
          <a:off x="14782800" y="23749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29029</xdr:rowOff>
    </xdr:to>
    <xdr:cxnSp macro="">
      <xdr:nvCxnSpPr>
        <xdr:cNvPr id="135" name="直線コネクタ 134"/>
        <xdr:cNvCxnSpPr/>
      </xdr:nvCxnSpPr>
      <xdr:spPr>
        <a:xfrm flipV="1">
          <a:off x="13893800" y="2374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29029</xdr:rowOff>
    </xdr:to>
    <xdr:cxnSp macro="">
      <xdr:nvCxnSpPr>
        <xdr:cNvPr id="138" name="直線コネクタ 137"/>
        <xdr:cNvCxnSpPr/>
      </xdr:nvCxnSpPr>
      <xdr:spPr>
        <a:xfrm>
          <a:off x="13004800" y="2396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2" name="テキスト ボックス 141"/>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6" name="楕円 155"/>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7" name="テキスト ボックス 156"/>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ポイント上昇し、３年連続の上昇となっている。これは、障害福祉サービス給付費の増が影響している。近年、類似団体でも上昇傾向であることから、今後も高い水準となることが見込まれる。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5" name="直線コネクタ 184"/>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127000</xdr:rowOff>
    </xdr:to>
    <xdr:cxnSp macro="">
      <xdr:nvCxnSpPr>
        <xdr:cNvPr id="190" name="直線コネクタ 189"/>
        <xdr:cNvCxnSpPr/>
      </xdr:nvCxnSpPr>
      <xdr:spPr>
        <a:xfrm>
          <a:off x="3987800" y="10109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58</xdr:row>
      <xdr:rowOff>165100</xdr:rowOff>
    </xdr:to>
    <xdr:cxnSp macro="">
      <xdr:nvCxnSpPr>
        <xdr:cNvPr id="193" name="直線コネクタ 192"/>
        <xdr:cNvCxnSpPr/>
      </xdr:nvCxnSpPr>
      <xdr:spPr>
        <a:xfrm>
          <a:off x="3098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5" name="テキスト ボックス 194"/>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146050</xdr:rowOff>
    </xdr:to>
    <xdr:cxnSp macro="">
      <xdr:nvCxnSpPr>
        <xdr:cNvPr id="196" name="直線コネクタ 195"/>
        <xdr:cNvCxnSpPr/>
      </xdr:nvCxnSpPr>
      <xdr:spPr>
        <a:xfrm>
          <a:off x="2209800" y="9918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88900</xdr:rowOff>
    </xdr:to>
    <xdr:cxnSp macro="">
      <xdr:nvCxnSpPr>
        <xdr:cNvPr id="199" name="直線コネクタ 198"/>
        <xdr:cNvCxnSpPr/>
      </xdr:nvCxnSpPr>
      <xdr:spPr>
        <a:xfrm flipV="1">
          <a:off x="1320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9" name="楕円 208"/>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10"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1" name="楕円 210"/>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2" name="テキスト ボックス 211"/>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13" name="楕円 212"/>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14" name="テキスト ボックス 213"/>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7" name="楕円 216"/>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8" name="テキスト ボックス 217"/>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主に維持補修費の増加により、前年度から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これは、老朽化した建物や道路に係る維持補修費が増加したことによる。公共施設の維持補修については、公共施設等総合管理計画を考慮し、効果的な支出となるよう、適切に予算に計上し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8" name="直線コネクタ 247"/>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9"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0" name="直線コネクタ 249"/>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51"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2" name="直線コネクタ 251"/>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80735</xdr:rowOff>
    </xdr:to>
    <xdr:cxnSp macro="">
      <xdr:nvCxnSpPr>
        <xdr:cNvPr id="253" name="直線コネクタ 252"/>
        <xdr:cNvCxnSpPr/>
      </xdr:nvCxnSpPr>
      <xdr:spPr>
        <a:xfrm>
          <a:off x="15671800" y="9831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4"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5" name="フローチャート: 判断 254"/>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58</xdr:row>
      <xdr:rowOff>127000</xdr:rowOff>
    </xdr:to>
    <xdr:cxnSp macro="">
      <xdr:nvCxnSpPr>
        <xdr:cNvPr id="256" name="直線コネクタ 255"/>
        <xdr:cNvCxnSpPr/>
      </xdr:nvCxnSpPr>
      <xdr:spPr>
        <a:xfrm flipV="1">
          <a:off x="14782800" y="9831615"/>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53522</xdr:rowOff>
    </xdr:to>
    <xdr:cxnSp macro="">
      <xdr:nvCxnSpPr>
        <xdr:cNvPr id="259" name="直線コネクタ 258"/>
        <xdr:cNvCxnSpPr/>
      </xdr:nvCxnSpPr>
      <xdr:spPr>
        <a:xfrm flipV="1">
          <a:off x="13893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1" name="テキスト ボックス 260"/>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59</xdr:row>
      <xdr:rowOff>53522</xdr:rowOff>
    </xdr:to>
    <xdr:cxnSp macro="">
      <xdr:nvCxnSpPr>
        <xdr:cNvPr id="262" name="直線コネクタ 261"/>
        <xdr:cNvCxnSpPr/>
      </xdr:nvCxnSpPr>
      <xdr:spPr>
        <a:xfrm>
          <a:off x="13004800" y="9798957"/>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65" name="フローチャート: 判断 264"/>
        <xdr:cNvSpPr/>
      </xdr:nvSpPr>
      <xdr:spPr>
        <a:xfrm>
          <a:off x="12954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66" name="テキスト ボックス 265"/>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2" name="楕円 271"/>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3"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4" name="楕円 273"/>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5" name="テキスト ボックス 274"/>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7" name="テキスト ボックス 276"/>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78" name="楕円 277"/>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89099</xdr:rowOff>
    </xdr:from>
    <xdr:ext cx="762000" cy="259045"/>
    <xdr:sp macro="" textlink="">
      <xdr:nvSpPr>
        <xdr:cNvPr id="279" name="テキスト ボックス 278"/>
        <xdr:cNvSpPr txBox="1"/>
      </xdr:nvSpPr>
      <xdr:spPr>
        <a:xfrm>
          <a:off x="13512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0" name="楕円 279"/>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61884</xdr:rowOff>
    </xdr:from>
    <xdr:ext cx="762000" cy="259045"/>
    <xdr:sp macro="" textlink="">
      <xdr:nvSpPr>
        <xdr:cNvPr id="281" name="テキスト ボックス 280"/>
        <xdr:cNvSpPr txBox="1"/>
      </xdr:nvSpPr>
      <xdr:spPr>
        <a:xfrm>
          <a:off x="12623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類似団体内平均値が上昇している一方で、当町は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地元団体への補助額の見直しについては、他経費への財源確保のため必要であることは理解しており、今後見直しを行っていき、過大な支出となることがないよう、団体の毎年度の決算額などを注視していく。補助費は見直しが難しいものでもあるが、より適正な支出となるよう努める。</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6" name="直線コネクタ 305"/>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7"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8" name="直線コネクタ 307"/>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9" name="補助費等最大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10" name="直線コネクタ 309"/>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140716</xdr:rowOff>
    </xdr:to>
    <xdr:cxnSp macro="">
      <xdr:nvCxnSpPr>
        <xdr:cNvPr id="311" name="直線コネクタ 310"/>
        <xdr:cNvCxnSpPr/>
      </xdr:nvCxnSpPr>
      <xdr:spPr>
        <a:xfrm flipV="1">
          <a:off x="15671800" y="6267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140716</xdr:rowOff>
    </xdr:to>
    <xdr:cxnSp macro="">
      <xdr:nvCxnSpPr>
        <xdr:cNvPr id="314" name="直線コネクタ 313"/>
        <xdr:cNvCxnSpPr/>
      </xdr:nvCxnSpPr>
      <xdr:spPr>
        <a:xfrm>
          <a:off x="14782800" y="6267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94996</xdr:rowOff>
    </xdr:to>
    <xdr:cxnSp macro="">
      <xdr:nvCxnSpPr>
        <xdr:cNvPr id="317" name="直線コネクタ 316"/>
        <xdr:cNvCxnSpPr/>
      </xdr:nvCxnSpPr>
      <xdr:spPr>
        <a:xfrm>
          <a:off x="13893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8" name="フローチャート: 判断 317"/>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9" name="テキスト ボックス 318"/>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90424</xdr:rowOff>
    </xdr:to>
    <xdr:cxnSp macro="">
      <xdr:nvCxnSpPr>
        <xdr:cNvPr id="320" name="直線コネクタ 319"/>
        <xdr:cNvCxnSpPr/>
      </xdr:nvCxnSpPr>
      <xdr:spPr>
        <a:xfrm>
          <a:off x="13004800" y="61300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21" name="フローチャート: 判断 320"/>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2" name="テキスト ボックス 321"/>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3" name="フローチャート: 判断 322"/>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4" name="テキスト ボックス 323"/>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30" name="楕円 32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31"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2" name="楕円 331"/>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33" name="テキスト ボックス 332"/>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4" name="楕円 33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5" name="テキスト ボックス 33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6" name="楕円 33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7" name="テキスト ボックス 336"/>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8" name="楕円 337"/>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9" name="テキスト ボックス 338"/>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に借入をおこなった新斎場及び給食センター建設事業にかかる過疎対策事業債や災害公営住宅整備事業に係る起債の償還により現在の水準を維持又は上昇するものと思われる。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今後も緊急性・住民ニーズ等を的確に把握し、事業の内容を精査しながら適切な処理に努めていく。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7" name="直線コネクタ 366"/>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8"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9" name="直線コネクタ 368"/>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70"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1" name="直線コネクタ 370"/>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115570</xdr:rowOff>
    </xdr:to>
    <xdr:cxnSp macro="">
      <xdr:nvCxnSpPr>
        <xdr:cNvPr id="372" name="直線コネクタ 371"/>
        <xdr:cNvCxnSpPr/>
      </xdr:nvCxnSpPr>
      <xdr:spPr>
        <a:xfrm flipV="1">
          <a:off x="3987800" y="1330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5080</xdr:rowOff>
    </xdr:to>
    <xdr:cxnSp macro="">
      <xdr:nvCxnSpPr>
        <xdr:cNvPr id="375" name="直線コネクタ 374"/>
        <xdr:cNvCxnSpPr/>
      </xdr:nvCxnSpPr>
      <xdr:spPr>
        <a:xfrm flipV="1">
          <a:off x="3098800" y="1331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6" name="フローチャート: 判断 375"/>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77" name="テキスト ボックス 376"/>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58420</xdr:rowOff>
    </xdr:to>
    <xdr:cxnSp macro="">
      <xdr:nvCxnSpPr>
        <xdr:cNvPr id="378" name="直線コネクタ 377"/>
        <xdr:cNvCxnSpPr/>
      </xdr:nvCxnSpPr>
      <xdr:spPr>
        <a:xfrm flipV="1">
          <a:off x="2209800" y="1337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9" name="フローチャート: 判断 378"/>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0" name="テキスト ボックス 379"/>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119380</xdr:rowOff>
    </xdr:to>
    <xdr:cxnSp macro="">
      <xdr:nvCxnSpPr>
        <xdr:cNvPr id="381" name="直線コネクタ 380"/>
        <xdr:cNvCxnSpPr/>
      </xdr:nvCxnSpPr>
      <xdr:spPr>
        <a:xfrm flipV="1">
          <a:off x="1320800" y="1343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2" name="フローチャート: 判断 381"/>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3" name="テキスト ボックス 382"/>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4" name="フローチャート: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1" name="楕円 390"/>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73677</xdr:rowOff>
    </xdr:from>
    <xdr:ext cx="762000" cy="259045"/>
    <xdr:sp macro="" textlink="">
      <xdr:nvSpPr>
        <xdr:cNvPr id="392" name="公債費該当値テキスト"/>
        <xdr:cNvSpPr txBox="1"/>
      </xdr:nvSpPr>
      <xdr:spPr>
        <a:xfrm>
          <a:off x="4914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3" name="楕円 392"/>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4" name="テキスト ボックス 393"/>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5" name="楕円 394"/>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6" name="テキスト ボックス 395"/>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7" name="楕円 396"/>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8" name="テキスト ボックス 397"/>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99" name="楕円 398"/>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400" name="テキスト ボックス 399"/>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ポイント上回った。これは、物件費において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健全財政を維持するため、抑制に努めていく。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6" name="直線コネクタ 425"/>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7" name="公債費以外最小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8" name="直線コネクタ 427"/>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9"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30" name="直線コネクタ 429"/>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76</xdr:row>
      <xdr:rowOff>154432</xdr:rowOff>
    </xdr:to>
    <xdr:cxnSp macro="">
      <xdr:nvCxnSpPr>
        <xdr:cNvPr id="431" name="直線コネクタ 430"/>
        <xdr:cNvCxnSpPr/>
      </xdr:nvCxnSpPr>
      <xdr:spPr>
        <a:xfrm>
          <a:off x="15671800" y="131069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32"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3" name="フローチャート: 判断 432"/>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76708</xdr:rowOff>
    </xdr:to>
    <xdr:cxnSp macro="">
      <xdr:nvCxnSpPr>
        <xdr:cNvPr id="434" name="直線コネクタ 433"/>
        <xdr:cNvCxnSpPr/>
      </xdr:nvCxnSpPr>
      <xdr:spPr>
        <a:xfrm>
          <a:off x="14782800" y="130246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5" name="フローチャート: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75</xdr:row>
      <xdr:rowOff>165863</xdr:rowOff>
    </xdr:to>
    <xdr:cxnSp macro="">
      <xdr:nvCxnSpPr>
        <xdr:cNvPr id="437" name="直線コネクタ 436"/>
        <xdr:cNvCxnSpPr/>
      </xdr:nvCxnSpPr>
      <xdr:spPr>
        <a:xfrm>
          <a:off x="13893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8" name="フローチャート: 判断 437"/>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39" name="テキスト ボックス 438"/>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94996</xdr:rowOff>
    </xdr:from>
    <xdr:to>
      <xdr:col>69</xdr:col>
      <xdr:colOff>92075</xdr:colOff>
      <xdr:row>75</xdr:row>
      <xdr:rowOff>147574</xdr:rowOff>
    </xdr:to>
    <xdr:cxnSp macro="">
      <xdr:nvCxnSpPr>
        <xdr:cNvPr id="440" name="直線コネクタ 439"/>
        <xdr:cNvCxnSpPr/>
      </xdr:nvCxnSpPr>
      <xdr:spPr>
        <a:xfrm>
          <a:off x="13004800" y="1278229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41" name="フローチャート: 判断 440"/>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42" name="テキスト ボックス 441"/>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3" name="フローチャート: 判断 442"/>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4" name="テキスト ボックス 443"/>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50" name="楕円 449"/>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75709</xdr:rowOff>
    </xdr:from>
    <xdr:ext cx="762000" cy="259045"/>
    <xdr:sp macro="" textlink="">
      <xdr:nvSpPr>
        <xdr:cNvPr id="451" name="公債費以外該当値テキスト"/>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2" name="楕円 451"/>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53" name="テキスト ボックス 452"/>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4" name="楕円 453"/>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5" name="テキスト ボックス 454"/>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6" name="楕円 455"/>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7" name="テキスト ボックス 456"/>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44196</xdr:rowOff>
    </xdr:from>
    <xdr:to>
      <xdr:col>65</xdr:col>
      <xdr:colOff>53975</xdr:colOff>
      <xdr:row>74</xdr:row>
      <xdr:rowOff>145796</xdr:rowOff>
    </xdr:to>
    <xdr:sp macro="" textlink="">
      <xdr:nvSpPr>
        <xdr:cNvPr id="458" name="楕円 457"/>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155973</xdr:rowOff>
    </xdr:from>
    <xdr:ext cx="762000" cy="259045"/>
    <xdr:sp macro="" textlink="">
      <xdr:nvSpPr>
        <xdr:cNvPr id="459" name="テキスト ボックス 458"/>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6441</xdr:rowOff>
    </xdr:from>
    <xdr:to>
      <xdr:col>29</xdr:col>
      <xdr:colOff>127000</xdr:colOff>
      <xdr:row>15</xdr:row>
      <xdr:rowOff>77976</xdr:rowOff>
    </xdr:to>
    <xdr:cxnSp macro="">
      <xdr:nvCxnSpPr>
        <xdr:cNvPr id="52" name="直線コネクタ 51"/>
        <xdr:cNvCxnSpPr/>
      </xdr:nvCxnSpPr>
      <xdr:spPr bwMode="auto">
        <a:xfrm flipV="1">
          <a:off x="5003800" y="2625816"/>
          <a:ext cx="647700" cy="7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47031</xdr:rowOff>
    </xdr:from>
    <xdr:ext cx="762000" cy="259045"/>
    <xdr:sp macro="" textlink="">
      <xdr:nvSpPr>
        <xdr:cNvPr id="53" name="人口1人当たり決算額の推移平均値テキスト130"/>
        <xdr:cNvSpPr txBox="1"/>
      </xdr:nvSpPr>
      <xdr:spPr>
        <a:xfrm>
          <a:off x="5740400" y="283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77976</xdr:rowOff>
    </xdr:from>
    <xdr:to>
      <xdr:col>26</xdr:col>
      <xdr:colOff>50800</xdr:colOff>
      <xdr:row>15</xdr:row>
      <xdr:rowOff>86320</xdr:rowOff>
    </xdr:to>
    <xdr:cxnSp macro="">
      <xdr:nvCxnSpPr>
        <xdr:cNvPr id="55" name="直線コネクタ 54"/>
        <xdr:cNvCxnSpPr/>
      </xdr:nvCxnSpPr>
      <xdr:spPr bwMode="auto">
        <a:xfrm flipV="1">
          <a:off x="4305300" y="2697351"/>
          <a:ext cx="6985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156465</xdr:rowOff>
    </xdr:from>
    <xdr:ext cx="736600" cy="259045"/>
    <xdr:sp macro="" textlink="">
      <xdr:nvSpPr>
        <xdr:cNvPr id="57" name="テキスト ボックス 56"/>
        <xdr:cNvSpPr txBox="1"/>
      </xdr:nvSpPr>
      <xdr:spPr>
        <a:xfrm>
          <a:off x="4622800" y="294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86320</xdr:rowOff>
    </xdr:from>
    <xdr:to>
      <xdr:col>22</xdr:col>
      <xdr:colOff>114300</xdr:colOff>
      <xdr:row>15</xdr:row>
      <xdr:rowOff>131861</xdr:rowOff>
    </xdr:to>
    <xdr:cxnSp macro="">
      <xdr:nvCxnSpPr>
        <xdr:cNvPr id="58" name="直線コネクタ 57"/>
        <xdr:cNvCxnSpPr/>
      </xdr:nvCxnSpPr>
      <xdr:spPr bwMode="auto">
        <a:xfrm flipV="1">
          <a:off x="3606800" y="2705695"/>
          <a:ext cx="698500" cy="4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63147</xdr:rowOff>
    </xdr:from>
    <xdr:ext cx="762000" cy="259045"/>
    <xdr:sp macro="" textlink="">
      <xdr:nvSpPr>
        <xdr:cNvPr id="60" name="テキスト ボックス 59"/>
        <xdr:cNvSpPr txBox="1"/>
      </xdr:nvSpPr>
      <xdr:spPr>
        <a:xfrm>
          <a:off x="3924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131861</xdr:rowOff>
    </xdr:from>
    <xdr:to>
      <xdr:col>18</xdr:col>
      <xdr:colOff>177800</xdr:colOff>
      <xdr:row>16</xdr:row>
      <xdr:rowOff>22639</xdr:rowOff>
    </xdr:to>
    <xdr:cxnSp macro="">
      <xdr:nvCxnSpPr>
        <xdr:cNvPr id="61" name="直線コネクタ 60"/>
        <xdr:cNvCxnSpPr/>
      </xdr:nvCxnSpPr>
      <xdr:spPr bwMode="auto">
        <a:xfrm flipV="1">
          <a:off x="2908300" y="2751236"/>
          <a:ext cx="698500" cy="62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17755</xdr:rowOff>
    </xdr:from>
    <xdr:to>
      <xdr:col>15</xdr:col>
      <xdr:colOff>101600</xdr:colOff>
      <xdr:row>17</xdr:row>
      <xdr:rowOff>119355</xdr:rowOff>
    </xdr:to>
    <xdr:sp macro="" textlink="">
      <xdr:nvSpPr>
        <xdr:cNvPr id="64" name="フローチャート: 判断 63"/>
        <xdr:cNvSpPr/>
      </xdr:nvSpPr>
      <xdr:spPr bwMode="auto">
        <a:xfrm>
          <a:off x="28575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104132</xdr:rowOff>
    </xdr:from>
    <xdr:ext cx="762000" cy="259045"/>
    <xdr:sp macro="" textlink="">
      <xdr:nvSpPr>
        <xdr:cNvPr id="65" name="テキスト ボックス 64"/>
        <xdr:cNvSpPr txBox="1"/>
      </xdr:nvSpPr>
      <xdr:spPr>
        <a:xfrm>
          <a:off x="2527300" y="30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127091</xdr:rowOff>
    </xdr:from>
    <xdr:to>
      <xdr:col>29</xdr:col>
      <xdr:colOff>177800</xdr:colOff>
      <xdr:row>15</xdr:row>
      <xdr:rowOff>57241</xdr:rowOff>
    </xdr:to>
    <xdr:sp macro="" textlink="">
      <xdr:nvSpPr>
        <xdr:cNvPr id="71" name="楕円 70"/>
        <xdr:cNvSpPr/>
      </xdr:nvSpPr>
      <xdr:spPr bwMode="auto">
        <a:xfrm>
          <a:off x="5600700" y="257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143618</xdr:rowOff>
    </xdr:from>
    <xdr:ext cx="762000" cy="259045"/>
    <xdr:sp macro="" textlink="">
      <xdr:nvSpPr>
        <xdr:cNvPr id="72" name="人口1人当たり決算額の推移該当値テキスト130"/>
        <xdr:cNvSpPr txBox="1"/>
      </xdr:nvSpPr>
      <xdr:spPr>
        <a:xfrm>
          <a:off x="5740400" y="242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27176</xdr:rowOff>
    </xdr:from>
    <xdr:to>
      <xdr:col>26</xdr:col>
      <xdr:colOff>101600</xdr:colOff>
      <xdr:row>15</xdr:row>
      <xdr:rowOff>128776</xdr:rowOff>
    </xdr:to>
    <xdr:sp macro="" textlink="">
      <xdr:nvSpPr>
        <xdr:cNvPr id="73" name="楕円 72"/>
        <xdr:cNvSpPr/>
      </xdr:nvSpPr>
      <xdr:spPr bwMode="auto">
        <a:xfrm>
          <a:off x="4953000" y="264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138953</xdr:rowOff>
    </xdr:from>
    <xdr:ext cx="736600" cy="259045"/>
    <xdr:sp macro="" textlink="">
      <xdr:nvSpPr>
        <xdr:cNvPr id="74" name="テキスト ボックス 73"/>
        <xdr:cNvSpPr txBox="1"/>
      </xdr:nvSpPr>
      <xdr:spPr>
        <a:xfrm>
          <a:off x="4622800" y="241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35520</xdr:rowOff>
    </xdr:from>
    <xdr:to>
      <xdr:col>22</xdr:col>
      <xdr:colOff>165100</xdr:colOff>
      <xdr:row>15</xdr:row>
      <xdr:rowOff>137120</xdr:rowOff>
    </xdr:to>
    <xdr:sp macro="" textlink="">
      <xdr:nvSpPr>
        <xdr:cNvPr id="75" name="楕円 74"/>
        <xdr:cNvSpPr/>
      </xdr:nvSpPr>
      <xdr:spPr bwMode="auto">
        <a:xfrm>
          <a:off x="4254500" y="265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147297</xdr:rowOff>
    </xdr:from>
    <xdr:ext cx="762000" cy="259045"/>
    <xdr:sp macro="" textlink="">
      <xdr:nvSpPr>
        <xdr:cNvPr id="76" name="テキスト ボックス 75"/>
        <xdr:cNvSpPr txBox="1"/>
      </xdr:nvSpPr>
      <xdr:spPr>
        <a:xfrm>
          <a:off x="3924300" y="242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81061</xdr:rowOff>
    </xdr:from>
    <xdr:to>
      <xdr:col>19</xdr:col>
      <xdr:colOff>38100</xdr:colOff>
      <xdr:row>16</xdr:row>
      <xdr:rowOff>11211</xdr:rowOff>
    </xdr:to>
    <xdr:sp macro="" textlink="">
      <xdr:nvSpPr>
        <xdr:cNvPr id="77" name="楕円 76"/>
        <xdr:cNvSpPr/>
      </xdr:nvSpPr>
      <xdr:spPr bwMode="auto">
        <a:xfrm>
          <a:off x="3556000" y="2700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21388</xdr:rowOff>
    </xdr:from>
    <xdr:ext cx="762000" cy="259045"/>
    <xdr:sp macro="" textlink="">
      <xdr:nvSpPr>
        <xdr:cNvPr id="78" name="テキスト ボックス 77"/>
        <xdr:cNvSpPr txBox="1"/>
      </xdr:nvSpPr>
      <xdr:spPr>
        <a:xfrm>
          <a:off x="3225800" y="246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143289</xdr:rowOff>
    </xdr:from>
    <xdr:to>
      <xdr:col>15</xdr:col>
      <xdr:colOff>101600</xdr:colOff>
      <xdr:row>16</xdr:row>
      <xdr:rowOff>73439</xdr:rowOff>
    </xdr:to>
    <xdr:sp macro="" textlink="">
      <xdr:nvSpPr>
        <xdr:cNvPr id="79" name="楕円 78"/>
        <xdr:cNvSpPr/>
      </xdr:nvSpPr>
      <xdr:spPr bwMode="auto">
        <a:xfrm>
          <a:off x="2857500" y="276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83616</xdr:rowOff>
    </xdr:from>
    <xdr:ext cx="762000" cy="259045"/>
    <xdr:sp macro="" textlink="">
      <xdr:nvSpPr>
        <xdr:cNvPr id="80" name="テキスト ボックス 79"/>
        <xdr:cNvSpPr txBox="1"/>
      </xdr:nvSpPr>
      <xdr:spPr>
        <a:xfrm>
          <a:off x="2527300" y="253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53939</xdr:rowOff>
    </xdr:from>
    <xdr:to>
      <xdr:col>29</xdr:col>
      <xdr:colOff>127000</xdr:colOff>
      <xdr:row>36</xdr:row>
      <xdr:rowOff>80206</xdr:rowOff>
    </xdr:to>
    <xdr:cxnSp macro="">
      <xdr:nvCxnSpPr>
        <xdr:cNvPr id="112" name="直線コネクタ 111"/>
        <xdr:cNvCxnSpPr/>
      </xdr:nvCxnSpPr>
      <xdr:spPr bwMode="auto">
        <a:xfrm>
          <a:off x="5003800" y="7007189"/>
          <a:ext cx="647700" cy="26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30919</xdr:rowOff>
    </xdr:from>
    <xdr:to>
      <xdr:col>26</xdr:col>
      <xdr:colOff>50800</xdr:colOff>
      <xdr:row>36</xdr:row>
      <xdr:rowOff>53939</xdr:rowOff>
    </xdr:to>
    <xdr:cxnSp macro="">
      <xdr:nvCxnSpPr>
        <xdr:cNvPr id="115" name="直線コネクタ 114"/>
        <xdr:cNvCxnSpPr/>
      </xdr:nvCxnSpPr>
      <xdr:spPr bwMode="auto">
        <a:xfrm>
          <a:off x="4305300" y="6984169"/>
          <a:ext cx="698500" cy="2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317927</xdr:rowOff>
    </xdr:from>
    <xdr:to>
      <xdr:col>22</xdr:col>
      <xdr:colOff>114300</xdr:colOff>
      <xdr:row>36</xdr:row>
      <xdr:rowOff>30919</xdr:rowOff>
    </xdr:to>
    <xdr:cxnSp macro="">
      <xdr:nvCxnSpPr>
        <xdr:cNvPr id="118" name="直線コネクタ 117"/>
        <xdr:cNvCxnSpPr/>
      </xdr:nvCxnSpPr>
      <xdr:spPr bwMode="auto">
        <a:xfrm>
          <a:off x="3606800" y="6928277"/>
          <a:ext cx="698500" cy="55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42999</xdr:rowOff>
    </xdr:from>
    <xdr:ext cx="762000" cy="259045"/>
    <xdr:sp macro="" textlink="">
      <xdr:nvSpPr>
        <xdr:cNvPr id="120" name="テキスト ボックス 119"/>
        <xdr:cNvSpPr txBox="1"/>
      </xdr:nvSpPr>
      <xdr:spPr>
        <a:xfrm>
          <a:off x="3924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317927</xdr:rowOff>
    </xdr:from>
    <xdr:to>
      <xdr:col>18</xdr:col>
      <xdr:colOff>177800</xdr:colOff>
      <xdr:row>36</xdr:row>
      <xdr:rowOff>7808</xdr:rowOff>
    </xdr:to>
    <xdr:cxnSp macro="">
      <xdr:nvCxnSpPr>
        <xdr:cNvPr id="121" name="直線コネクタ 120"/>
        <xdr:cNvCxnSpPr/>
      </xdr:nvCxnSpPr>
      <xdr:spPr bwMode="auto">
        <a:xfrm flipV="1">
          <a:off x="2908300" y="6928277"/>
          <a:ext cx="698500" cy="3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96831</xdr:rowOff>
    </xdr:from>
    <xdr:ext cx="762000" cy="259045"/>
    <xdr:sp macro="" textlink="">
      <xdr:nvSpPr>
        <xdr:cNvPr id="123" name="テキスト ボックス 122"/>
        <xdr:cNvSpPr txBox="1"/>
      </xdr:nvSpPr>
      <xdr:spPr>
        <a:xfrm>
          <a:off x="32258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299793</xdr:rowOff>
    </xdr:from>
    <xdr:to>
      <xdr:col>15</xdr:col>
      <xdr:colOff>101600</xdr:colOff>
      <xdr:row>36</xdr:row>
      <xdr:rowOff>58493</xdr:rowOff>
    </xdr:to>
    <xdr:sp macro="" textlink="">
      <xdr:nvSpPr>
        <xdr:cNvPr id="124" name="フローチャート: 判断 123"/>
        <xdr:cNvSpPr/>
      </xdr:nvSpPr>
      <xdr:spPr bwMode="auto">
        <a:xfrm>
          <a:off x="2857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68670</xdr:rowOff>
    </xdr:from>
    <xdr:ext cx="762000" cy="259045"/>
    <xdr:sp macro="" textlink="">
      <xdr:nvSpPr>
        <xdr:cNvPr id="125" name="テキスト ボックス 124"/>
        <xdr:cNvSpPr txBox="1"/>
      </xdr:nvSpPr>
      <xdr:spPr>
        <a:xfrm>
          <a:off x="25273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29406</xdr:rowOff>
    </xdr:from>
    <xdr:to>
      <xdr:col>29</xdr:col>
      <xdr:colOff>177800</xdr:colOff>
      <xdr:row>36</xdr:row>
      <xdr:rowOff>131006</xdr:rowOff>
    </xdr:to>
    <xdr:sp macro="" textlink="">
      <xdr:nvSpPr>
        <xdr:cNvPr id="131" name="楕円 130"/>
        <xdr:cNvSpPr/>
      </xdr:nvSpPr>
      <xdr:spPr bwMode="auto">
        <a:xfrm>
          <a:off x="5600700" y="698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1483</xdr:rowOff>
    </xdr:from>
    <xdr:ext cx="762000" cy="259045"/>
    <xdr:sp macro="" textlink="">
      <xdr:nvSpPr>
        <xdr:cNvPr id="132" name="人口1人当たり決算額の推移該当値テキスト445"/>
        <xdr:cNvSpPr txBox="1"/>
      </xdr:nvSpPr>
      <xdr:spPr>
        <a:xfrm>
          <a:off x="5740400" y="695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3139</xdr:rowOff>
    </xdr:from>
    <xdr:to>
      <xdr:col>26</xdr:col>
      <xdr:colOff>101600</xdr:colOff>
      <xdr:row>36</xdr:row>
      <xdr:rowOff>104739</xdr:rowOff>
    </xdr:to>
    <xdr:sp macro="" textlink="">
      <xdr:nvSpPr>
        <xdr:cNvPr id="133" name="楕円 132"/>
        <xdr:cNvSpPr/>
      </xdr:nvSpPr>
      <xdr:spPr bwMode="auto">
        <a:xfrm>
          <a:off x="4953000" y="695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89516</xdr:rowOff>
    </xdr:from>
    <xdr:ext cx="736600" cy="259045"/>
    <xdr:sp macro="" textlink="">
      <xdr:nvSpPr>
        <xdr:cNvPr id="134" name="テキスト ボックス 133"/>
        <xdr:cNvSpPr txBox="1"/>
      </xdr:nvSpPr>
      <xdr:spPr>
        <a:xfrm>
          <a:off x="4622800" y="7042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323019</xdr:rowOff>
    </xdr:from>
    <xdr:to>
      <xdr:col>22</xdr:col>
      <xdr:colOff>165100</xdr:colOff>
      <xdr:row>36</xdr:row>
      <xdr:rowOff>81719</xdr:rowOff>
    </xdr:to>
    <xdr:sp macro="" textlink="">
      <xdr:nvSpPr>
        <xdr:cNvPr id="135" name="楕円 134"/>
        <xdr:cNvSpPr/>
      </xdr:nvSpPr>
      <xdr:spPr bwMode="auto">
        <a:xfrm>
          <a:off x="4254500" y="6933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66496</xdr:rowOff>
    </xdr:from>
    <xdr:ext cx="762000" cy="259045"/>
    <xdr:sp macro="" textlink="">
      <xdr:nvSpPr>
        <xdr:cNvPr id="136" name="テキスト ボックス 135"/>
        <xdr:cNvSpPr txBox="1"/>
      </xdr:nvSpPr>
      <xdr:spPr>
        <a:xfrm>
          <a:off x="3924300" y="70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267127</xdr:rowOff>
    </xdr:from>
    <xdr:to>
      <xdr:col>19</xdr:col>
      <xdr:colOff>38100</xdr:colOff>
      <xdr:row>36</xdr:row>
      <xdr:rowOff>25827</xdr:rowOff>
    </xdr:to>
    <xdr:sp macro="" textlink="">
      <xdr:nvSpPr>
        <xdr:cNvPr id="137" name="楕円 136"/>
        <xdr:cNvSpPr/>
      </xdr:nvSpPr>
      <xdr:spPr bwMode="auto">
        <a:xfrm>
          <a:off x="3556000" y="687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36004</xdr:rowOff>
    </xdr:from>
    <xdr:ext cx="762000" cy="259045"/>
    <xdr:sp macro="" textlink="">
      <xdr:nvSpPr>
        <xdr:cNvPr id="138" name="テキスト ボックス 137"/>
        <xdr:cNvSpPr txBox="1"/>
      </xdr:nvSpPr>
      <xdr:spPr>
        <a:xfrm>
          <a:off x="3225800" y="664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299908</xdr:rowOff>
    </xdr:from>
    <xdr:to>
      <xdr:col>15</xdr:col>
      <xdr:colOff>101600</xdr:colOff>
      <xdr:row>36</xdr:row>
      <xdr:rowOff>58608</xdr:rowOff>
    </xdr:to>
    <xdr:sp macro="" textlink="">
      <xdr:nvSpPr>
        <xdr:cNvPr id="139" name="楕円 138"/>
        <xdr:cNvSpPr/>
      </xdr:nvSpPr>
      <xdr:spPr bwMode="auto">
        <a:xfrm>
          <a:off x="2857500" y="691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43385</xdr:rowOff>
    </xdr:from>
    <xdr:ext cx="762000" cy="259045"/>
    <xdr:sp macro="" textlink="">
      <xdr:nvSpPr>
        <xdr:cNvPr id="140" name="テキスト ボックス 139"/>
        <xdr:cNvSpPr txBox="1"/>
      </xdr:nvSpPr>
      <xdr:spPr>
        <a:xfrm>
          <a:off x="2527300" y="699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15,665
15,601
262.81
38,432,184
36,361,047
231,396
4,807,981
8,795,475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166120</xdr:rowOff>
    </xdr:from>
    <xdr:to>
      <xdr:col>24</xdr:col>
      <xdr:colOff>63500</xdr:colOff>
      <xdr:row>34</xdr:row>
      <xdr:rowOff>62662</xdr:rowOff>
    </xdr:to>
    <xdr:cxnSp macro="">
      <xdr:nvCxnSpPr>
        <xdr:cNvPr id="63" name="直線コネクタ 62"/>
        <xdr:cNvCxnSpPr/>
      </xdr:nvCxnSpPr>
      <xdr:spPr>
        <a:xfrm flipV="1">
          <a:off x="3797300" y="5823970"/>
          <a:ext cx="8382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28694</xdr:rowOff>
    </xdr:from>
    <xdr:ext cx="534377" cy="259045"/>
    <xdr:sp macro="" textlink="">
      <xdr:nvSpPr>
        <xdr:cNvPr id="64" name="人件費平均値テキスト"/>
        <xdr:cNvSpPr txBox="1"/>
      </xdr:nvSpPr>
      <xdr:spPr>
        <a:xfrm>
          <a:off x="4686300" y="602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62662</xdr:rowOff>
    </xdr:from>
    <xdr:to>
      <xdr:col>19</xdr:col>
      <xdr:colOff>177800</xdr:colOff>
      <xdr:row>34</xdr:row>
      <xdr:rowOff>85016</xdr:rowOff>
    </xdr:to>
    <xdr:cxnSp macro="">
      <xdr:nvCxnSpPr>
        <xdr:cNvPr id="66" name="直線コネクタ 65"/>
        <xdr:cNvCxnSpPr/>
      </xdr:nvCxnSpPr>
      <xdr:spPr>
        <a:xfrm flipV="1">
          <a:off x="2908300" y="5891962"/>
          <a:ext cx="8890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153134</xdr:rowOff>
    </xdr:from>
    <xdr:ext cx="534377" cy="259045"/>
    <xdr:sp macro="" textlink="">
      <xdr:nvSpPr>
        <xdr:cNvPr id="68" name="テキスト ボックス 67"/>
        <xdr:cNvSpPr txBox="1"/>
      </xdr:nvSpPr>
      <xdr:spPr>
        <a:xfrm>
          <a:off x="3530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85016</xdr:rowOff>
    </xdr:from>
    <xdr:to>
      <xdr:col>15</xdr:col>
      <xdr:colOff>50800</xdr:colOff>
      <xdr:row>34</xdr:row>
      <xdr:rowOff>131797</xdr:rowOff>
    </xdr:to>
    <xdr:cxnSp macro="">
      <xdr:nvCxnSpPr>
        <xdr:cNvPr id="69" name="直線コネクタ 68"/>
        <xdr:cNvCxnSpPr/>
      </xdr:nvCxnSpPr>
      <xdr:spPr>
        <a:xfrm flipV="1">
          <a:off x="2019300" y="5914316"/>
          <a:ext cx="889000" cy="4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xdr:rowOff>
    </xdr:from>
    <xdr:ext cx="534377" cy="259045"/>
    <xdr:sp macro="" textlink="">
      <xdr:nvSpPr>
        <xdr:cNvPr id="71" name="テキスト ボックス 70"/>
        <xdr:cNvSpPr txBox="1"/>
      </xdr:nvSpPr>
      <xdr:spPr>
        <a:xfrm>
          <a:off x="2641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131797</xdr:rowOff>
    </xdr:from>
    <xdr:to>
      <xdr:col>10</xdr:col>
      <xdr:colOff>114300</xdr:colOff>
      <xdr:row>34</xdr:row>
      <xdr:rowOff>160699</xdr:rowOff>
    </xdr:to>
    <xdr:cxnSp macro="">
      <xdr:nvCxnSpPr>
        <xdr:cNvPr id="72" name="直線コネクタ 71"/>
        <xdr:cNvCxnSpPr/>
      </xdr:nvCxnSpPr>
      <xdr:spPr>
        <a:xfrm flipV="1">
          <a:off x="1130300" y="5961097"/>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46802</xdr:rowOff>
    </xdr:from>
    <xdr:ext cx="534377" cy="259045"/>
    <xdr:sp macro="" textlink="">
      <xdr:nvSpPr>
        <xdr:cNvPr id="74" name="テキスト ボックス 73"/>
        <xdr:cNvSpPr txBox="1"/>
      </xdr:nvSpPr>
      <xdr:spPr>
        <a:xfrm>
          <a:off x="1752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138555</xdr:rowOff>
    </xdr:from>
    <xdr:to>
      <xdr:col>6</xdr:col>
      <xdr:colOff>38100</xdr:colOff>
      <xdr:row>36</xdr:row>
      <xdr:rowOff>68705</xdr:rowOff>
    </xdr:to>
    <xdr:sp macro="" textlink="">
      <xdr:nvSpPr>
        <xdr:cNvPr id="75" name="フローチャート: 判断 74"/>
        <xdr:cNvSpPr/>
      </xdr:nvSpPr>
      <xdr:spPr>
        <a:xfrm>
          <a:off x="1079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59832</xdr:rowOff>
    </xdr:from>
    <xdr:ext cx="534377" cy="259045"/>
    <xdr:sp macro="" textlink="">
      <xdr:nvSpPr>
        <xdr:cNvPr id="76" name="テキスト ボックス 75"/>
        <xdr:cNvSpPr txBox="1"/>
      </xdr:nvSpPr>
      <xdr:spPr>
        <a:xfrm>
          <a:off x="863111" y="62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115320</xdr:rowOff>
    </xdr:from>
    <xdr:to>
      <xdr:col>24</xdr:col>
      <xdr:colOff>114300</xdr:colOff>
      <xdr:row>34</xdr:row>
      <xdr:rowOff>45470</xdr:rowOff>
    </xdr:to>
    <xdr:sp macro="" textlink="">
      <xdr:nvSpPr>
        <xdr:cNvPr id="82" name="楕円 81"/>
        <xdr:cNvSpPr/>
      </xdr:nvSpPr>
      <xdr:spPr>
        <a:xfrm>
          <a:off x="4584700" y="57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138197</xdr:rowOff>
    </xdr:from>
    <xdr:ext cx="534377" cy="259045"/>
    <xdr:sp macro="" textlink="">
      <xdr:nvSpPr>
        <xdr:cNvPr id="83" name="人件費該当値テキスト"/>
        <xdr:cNvSpPr txBox="1"/>
      </xdr:nvSpPr>
      <xdr:spPr>
        <a:xfrm>
          <a:off x="4686300" y="56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11862</xdr:rowOff>
    </xdr:from>
    <xdr:to>
      <xdr:col>20</xdr:col>
      <xdr:colOff>38100</xdr:colOff>
      <xdr:row>34</xdr:row>
      <xdr:rowOff>113462</xdr:rowOff>
    </xdr:to>
    <xdr:sp macro="" textlink="">
      <xdr:nvSpPr>
        <xdr:cNvPr id="84" name="楕円 83"/>
        <xdr:cNvSpPr/>
      </xdr:nvSpPr>
      <xdr:spPr>
        <a:xfrm>
          <a:off x="3746500" y="58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129989</xdr:rowOff>
    </xdr:from>
    <xdr:ext cx="534377" cy="259045"/>
    <xdr:sp macro="" textlink="">
      <xdr:nvSpPr>
        <xdr:cNvPr id="85" name="テキスト ボックス 84"/>
        <xdr:cNvSpPr txBox="1"/>
      </xdr:nvSpPr>
      <xdr:spPr>
        <a:xfrm>
          <a:off x="3530111" y="56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34216</xdr:rowOff>
    </xdr:from>
    <xdr:to>
      <xdr:col>15</xdr:col>
      <xdr:colOff>101600</xdr:colOff>
      <xdr:row>34</xdr:row>
      <xdr:rowOff>135816</xdr:rowOff>
    </xdr:to>
    <xdr:sp macro="" textlink="">
      <xdr:nvSpPr>
        <xdr:cNvPr id="86" name="楕円 85"/>
        <xdr:cNvSpPr/>
      </xdr:nvSpPr>
      <xdr:spPr>
        <a:xfrm>
          <a:off x="2857500" y="58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152343</xdr:rowOff>
    </xdr:from>
    <xdr:ext cx="534377" cy="259045"/>
    <xdr:sp macro="" textlink="">
      <xdr:nvSpPr>
        <xdr:cNvPr id="87" name="テキスト ボックス 86"/>
        <xdr:cNvSpPr txBox="1"/>
      </xdr:nvSpPr>
      <xdr:spPr>
        <a:xfrm>
          <a:off x="2641111" y="56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80997</xdr:rowOff>
    </xdr:from>
    <xdr:to>
      <xdr:col>10</xdr:col>
      <xdr:colOff>165100</xdr:colOff>
      <xdr:row>35</xdr:row>
      <xdr:rowOff>11147</xdr:rowOff>
    </xdr:to>
    <xdr:sp macro="" textlink="">
      <xdr:nvSpPr>
        <xdr:cNvPr id="88" name="楕円 87"/>
        <xdr:cNvSpPr/>
      </xdr:nvSpPr>
      <xdr:spPr>
        <a:xfrm>
          <a:off x="1968500" y="591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27674</xdr:rowOff>
    </xdr:from>
    <xdr:ext cx="534377" cy="259045"/>
    <xdr:sp macro="" textlink="">
      <xdr:nvSpPr>
        <xdr:cNvPr id="89" name="テキスト ボックス 88"/>
        <xdr:cNvSpPr txBox="1"/>
      </xdr:nvSpPr>
      <xdr:spPr>
        <a:xfrm>
          <a:off x="1752111" y="568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109899</xdr:rowOff>
    </xdr:from>
    <xdr:to>
      <xdr:col>6</xdr:col>
      <xdr:colOff>38100</xdr:colOff>
      <xdr:row>35</xdr:row>
      <xdr:rowOff>40049</xdr:rowOff>
    </xdr:to>
    <xdr:sp macro="" textlink="">
      <xdr:nvSpPr>
        <xdr:cNvPr id="90" name="楕円 89"/>
        <xdr:cNvSpPr/>
      </xdr:nvSpPr>
      <xdr:spPr>
        <a:xfrm>
          <a:off x="1079500" y="59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56576</xdr:rowOff>
    </xdr:from>
    <xdr:ext cx="534377" cy="259045"/>
    <xdr:sp macro="" textlink="">
      <xdr:nvSpPr>
        <xdr:cNvPr id="91" name="テキスト ボックス 90"/>
        <xdr:cNvSpPr txBox="1"/>
      </xdr:nvSpPr>
      <xdr:spPr>
        <a:xfrm>
          <a:off x="863111" y="57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155537</xdr:rowOff>
    </xdr:from>
    <xdr:to>
      <xdr:col>24</xdr:col>
      <xdr:colOff>62865</xdr:colOff>
      <xdr:row>57</xdr:row>
      <xdr:rowOff>149975</xdr:rowOff>
    </xdr:to>
    <xdr:cxnSp macro="">
      <xdr:nvCxnSpPr>
        <xdr:cNvPr id="116" name="直線コネクタ 115"/>
        <xdr:cNvCxnSpPr/>
      </xdr:nvCxnSpPr>
      <xdr:spPr>
        <a:xfrm flipV="1">
          <a:off x="4633595" y="8899487"/>
          <a:ext cx="1270" cy="1023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153802</xdr:rowOff>
    </xdr:from>
    <xdr:ext cx="534377" cy="259045"/>
    <xdr:sp macro="" textlink="">
      <xdr:nvSpPr>
        <xdr:cNvPr id="117" name="物件費最小値テキスト"/>
        <xdr:cNvSpPr txBox="1"/>
      </xdr:nvSpPr>
      <xdr:spPr>
        <a:xfrm>
          <a:off x="4686300" y="99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149975</xdr:rowOff>
    </xdr:from>
    <xdr:to>
      <xdr:col>24</xdr:col>
      <xdr:colOff>152400</xdr:colOff>
      <xdr:row>57</xdr:row>
      <xdr:rowOff>149975</xdr:rowOff>
    </xdr:to>
    <xdr:cxnSp macro="">
      <xdr:nvCxnSpPr>
        <xdr:cNvPr id="118" name="直線コネクタ 117"/>
        <xdr:cNvCxnSpPr/>
      </xdr:nvCxnSpPr>
      <xdr:spPr>
        <a:xfrm>
          <a:off x="4546600" y="992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102214</xdr:rowOff>
    </xdr:from>
    <xdr:ext cx="599010" cy="259045"/>
    <xdr:sp macro="" textlink="">
      <xdr:nvSpPr>
        <xdr:cNvPr id="119" name="物件費最大値テキスト"/>
        <xdr:cNvSpPr txBox="1"/>
      </xdr:nvSpPr>
      <xdr:spPr>
        <a:xfrm>
          <a:off x="4686300" y="867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155537</xdr:rowOff>
    </xdr:from>
    <xdr:to>
      <xdr:col>24</xdr:col>
      <xdr:colOff>152400</xdr:colOff>
      <xdr:row>51</xdr:row>
      <xdr:rowOff>155537</xdr:rowOff>
    </xdr:to>
    <xdr:cxnSp macro="">
      <xdr:nvCxnSpPr>
        <xdr:cNvPr id="120" name="直線コネクタ 119"/>
        <xdr:cNvCxnSpPr/>
      </xdr:nvCxnSpPr>
      <xdr:spPr>
        <a:xfrm>
          <a:off x="4546600" y="889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139522</xdr:rowOff>
    </xdr:from>
    <xdr:to>
      <xdr:col>24</xdr:col>
      <xdr:colOff>63500</xdr:colOff>
      <xdr:row>56</xdr:row>
      <xdr:rowOff>72847</xdr:rowOff>
    </xdr:to>
    <xdr:cxnSp macro="">
      <xdr:nvCxnSpPr>
        <xdr:cNvPr id="121" name="直線コネクタ 120"/>
        <xdr:cNvCxnSpPr/>
      </xdr:nvCxnSpPr>
      <xdr:spPr>
        <a:xfrm flipV="1">
          <a:off x="3797300" y="9569272"/>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48607</xdr:rowOff>
    </xdr:from>
    <xdr:ext cx="534377" cy="259045"/>
    <xdr:sp macro="" textlink="">
      <xdr:nvSpPr>
        <xdr:cNvPr id="122" name="物件費平均値テキスト"/>
        <xdr:cNvSpPr txBox="1"/>
      </xdr:nvSpPr>
      <xdr:spPr>
        <a:xfrm>
          <a:off x="4686300" y="9306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25730</xdr:rowOff>
    </xdr:from>
    <xdr:to>
      <xdr:col>24</xdr:col>
      <xdr:colOff>114300</xdr:colOff>
      <xdr:row>55</xdr:row>
      <xdr:rowOff>127330</xdr:rowOff>
    </xdr:to>
    <xdr:sp macro="" textlink="">
      <xdr:nvSpPr>
        <xdr:cNvPr id="123" name="フローチャート: 判断 122"/>
        <xdr:cNvSpPr/>
      </xdr:nvSpPr>
      <xdr:spPr>
        <a:xfrm>
          <a:off x="4584700" y="94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43180</xdr:rowOff>
    </xdr:from>
    <xdr:to>
      <xdr:col>19</xdr:col>
      <xdr:colOff>177800</xdr:colOff>
      <xdr:row>56</xdr:row>
      <xdr:rowOff>72847</xdr:rowOff>
    </xdr:to>
    <xdr:cxnSp macro="">
      <xdr:nvCxnSpPr>
        <xdr:cNvPr id="124" name="直線コネクタ 123"/>
        <xdr:cNvCxnSpPr/>
      </xdr:nvCxnSpPr>
      <xdr:spPr>
        <a:xfrm>
          <a:off x="2908300" y="9644380"/>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64427</xdr:rowOff>
    </xdr:from>
    <xdr:to>
      <xdr:col>20</xdr:col>
      <xdr:colOff>38100</xdr:colOff>
      <xdr:row>55</xdr:row>
      <xdr:rowOff>166027</xdr:rowOff>
    </xdr:to>
    <xdr:sp macro="" textlink="">
      <xdr:nvSpPr>
        <xdr:cNvPr id="125" name="フローチャート: 判断 124"/>
        <xdr:cNvSpPr/>
      </xdr:nvSpPr>
      <xdr:spPr>
        <a:xfrm>
          <a:off x="37465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11104</xdr:rowOff>
    </xdr:from>
    <xdr:ext cx="534377" cy="259045"/>
    <xdr:sp macro="" textlink="">
      <xdr:nvSpPr>
        <xdr:cNvPr id="126" name="テキスト ボックス 125"/>
        <xdr:cNvSpPr txBox="1"/>
      </xdr:nvSpPr>
      <xdr:spPr>
        <a:xfrm>
          <a:off x="3530111" y="92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41694</xdr:rowOff>
    </xdr:from>
    <xdr:to>
      <xdr:col>15</xdr:col>
      <xdr:colOff>50800</xdr:colOff>
      <xdr:row>56</xdr:row>
      <xdr:rowOff>43180</xdr:rowOff>
    </xdr:to>
    <xdr:cxnSp macro="">
      <xdr:nvCxnSpPr>
        <xdr:cNvPr id="127" name="直線コネクタ 126"/>
        <xdr:cNvCxnSpPr/>
      </xdr:nvCxnSpPr>
      <xdr:spPr>
        <a:xfrm>
          <a:off x="2019300" y="964289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38202</xdr:rowOff>
    </xdr:from>
    <xdr:to>
      <xdr:col>15</xdr:col>
      <xdr:colOff>101600</xdr:colOff>
      <xdr:row>55</xdr:row>
      <xdr:rowOff>139802</xdr:rowOff>
    </xdr:to>
    <xdr:sp macro="" textlink="">
      <xdr:nvSpPr>
        <xdr:cNvPr id="128" name="フローチャート: 判断 127"/>
        <xdr:cNvSpPr/>
      </xdr:nvSpPr>
      <xdr:spPr>
        <a:xfrm>
          <a:off x="2857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156329</xdr:rowOff>
    </xdr:from>
    <xdr:ext cx="534377" cy="259045"/>
    <xdr:sp macro="" textlink="">
      <xdr:nvSpPr>
        <xdr:cNvPr id="129" name="テキスト ボックス 128"/>
        <xdr:cNvSpPr txBox="1"/>
      </xdr:nvSpPr>
      <xdr:spPr>
        <a:xfrm>
          <a:off x="2641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135903</xdr:rowOff>
    </xdr:from>
    <xdr:to>
      <xdr:col>10</xdr:col>
      <xdr:colOff>114300</xdr:colOff>
      <xdr:row>56</xdr:row>
      <xdr:rowOff>41694</xdr:rowOff>
    </xdr:to>
    <xdr:cxnSp macro="">
      <xdr:nvCxnSpPr>
        <xdr:cNvPr id="130" name="直線コネクタ 129"/>
        <xdr:cNvCxnSpPr/>
      </xdr:nvCxnSpPr>
      <xdr:spPr>
        <a:xfrm>
          <a:off x="1130300" y="9051303"/>
          <a:ext cx="889000" cy="59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104127</xdr:rowOff>
    </xdr:from>
    <xdr:to>
      <xdr:col>10</xdr:col>
      <xdr:colOff>165100</xdr:colOff>
      <xdr:row>56</xdr:row>
      <xdr:rowOff>34277</xdr:rowOff>
    </xdr:to>
    <xdr:sp macro="" textlink="">
      <xdr:nvSpPr>
        <xdr:cNvPr id="131" name="フローチャート: 判断 130"/>
        <xdr:cNvSpPr/>
      </xdr:nvSpPr>
      <xdr:spPr>
        <a:xfrm>
          <a:off x="1968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50804</xdr:rowOff>
    </xdr:from>
    <xdr:ext cx="534377" cy="259045"/>
    <xdr:sp macro="" textlink="">
      <xdr:nvSpPr>
        <xdr:cNvPr id="132" name="テキスト ボックス 131"/>
        <xdr:cNvSpPr txBox="1"/>
      </xdr:nvSpPr>
      <xdr:spPr>
        <a:xfrm>
          <a:off x="1752111" y="93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13208</xdr:rowOff>
    </xdr:from>
    <xdr:to>
      <xdr:col>6</xdr:col>
      <xdr:colOff>38100</xdr:colOff>
      <xdr:row>50</xdr:row>
      <xdr:rowOff>114808</xdr:rowOff>
    </xdr:to>
    <xdr:sp macro="" textlink="">
      <xdr:nvSpPr>
        <xdr:cNvPr id="133" name="フローチャート: 判断 132"/>
        <xdr:cNvSpPr/>
      </xdr:nvSpPr>
      <xdr:spPr>
        <a:xfrm>
          <a:off x="1079500" y="85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131335</xdr:rowOff>
    </xdr:from>
    <xdr:ext cx="599010" cy="259045"/>
    <xdr:sp macro="" textlink="">
      <xdr:nvSpPr>
        <xdr:cNvPr id="134" name="テキスト ボックス 133"/>
        <xdr:cNvSpPr txBox="1"/>
      </xdr:nvSpPr>
      <xdr:spPr>
        <a:xfrm>
          <a:off x="830795" y="83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88722</xdr:rowOff>
    </xdr:from>
    <xdr:to>
      <xdr:col>24</xdr:col>
      <xdr:colOff>114300</xdr:colOff>
      <xdr:row>56</xdr:row>
      <xdr:rowOff>18872</xdr:rowOff>
    </xdr:to>
    <xdr:sp macro="" textlink="">
      <xdr:nvSpPr>
        <xdr:cNvPr id="140" name="楕円 139"/>
        <xdr:cNvSpPr/>
      </xdr:nvSpPr>
      <xdr:spPr>
        <a:xfrm>
          <a:off x="4584700" y="95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67149</xdr:rowOff>
    </xdr:from>
    <xdr:ext cx="534377" cy="259045"/>
    <xdr:sp macro="" textlink="">
      <xdr:nvSpPr>
        <xdr:cNvPr id="141" name="物件費該当値テキスト"/>
        <xdr:cNvSpPr txBox="1"/>
      </xdr:nvSpPr>
      <xdr:spPr>
        <a:xfrm>
          <a:off x="4686300" y="94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22047</xdr:rowOff>
    </xdr:from>
    <xdr:to>
      <xdr:col>20</xdr:col>
      <xdr:colOff>38100</xdr:colOff>
      <xdr:row>56</xdr:row>
      <xdr:rowOff>123647</xdr:rowOff>
    </xdr:to>
    <xdr:sp macro="" textlink="">
      <xdr:nvSpPr>
        <xdr:cNvPr id="142" name="楕円 141"/>
        <xdr:cNvSpPr/>
      </xdr:nvSpPr>
      <xdr:spPr>
        <a:xfrm>
          <a:off x="3746500" y="96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114774</xdr:rowOff>
    </xdr:from>
    <xdr:ext cx="534377" cy="259045"/>
    <xdr:sp macro="" textlink="">
      <xdr:nvSpPr>
        <xdr:cNvPr id="143" name="テキスト ボックス 142"/>
        <xdr:cNvSpPr txBox="1"/>
      </xdr:nvSpPr>
      <xdr:spPr>
        <a:xfrm>
          <a:off x="3530111" y="971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163830</xdr:rowOff>
    </xdr:from>
    <xdr:to>
      <xdr:col>15</xdr:col>
      <xdr:colOff>101600</xdr:colOff>
      <xdr:row>56</xdr:row>
      <xdr:rowOff>93980</xdr:rowOff>
    </xdr:to>
    <xdr:sp macro="" textlink="">
      <xdr:nvSpPr>
        <xdr:cNvPr id="144" name="楕円 143"/>
        <xdr:cNvSpPr/>
      </xdr:nvSpPr>
      <xdr:spPr>
        <a:xfrm>
          <a:off x="2857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85107</xdr:rowOff>
    </xdr:from>
    <xdr:ext cx="534377" cy="259045"/>
    <xdr:sp macro="" textlink="">
      <xdr:nvSpPr>
        <xdr:cNvPr id="145" name="テキスト ボックス 144"/>
        <xdr:cNvSpPr txBox="1"/>
      </xdr:nvSpPr>
      <xdr:spPr>
        <a:xfrm>
          <a:off x="2641111" y="968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162344</xdr:rowOff>
    </xdr:from>
    <xdr:to>
      <xdr:col>10</xdr:col>
      <xdr:colOff>165100</xdr:colOff>
      <xdr:row>56</xdr:row>
      <xdr:rowOff>92494</xdr:rowOff>
    </xdr:to>
    <xdr:sp macro="" textlink="">
      <xdr:nvSpPr>
        <xdr:cNvPr id="146" name="楕円 145"/>
        <xdr:cNvSpPr/>
      </xdr:nvSpPr>
      <xdr:spPr>
        <a:xfrm>
          <a:off x="1968500" y="95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83621</xdr:rowOff>
    </xdr:from>
    <xdr:ext cx="534377" cy="259045"/>
    <xdr:sp macro="" textlink="">
      <xdr:nvSpPr>
        <xdr:cNvPr id="147" name="テキスト ボックス 146"/>
        <xdr:cNvSpPr txBox="1"/>
      </xdr:nvSpPr>
      <xdr:spPr>
        <a:xfrm>
          <a:off x="1752111" y="96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85103</xdr:rowOff>
    </xdr:from>
    <xdr:to>
      <xdr:col>6</xdr:col>
      <xdr:colOff>38100</xdr:colOff>
      <xdr:row>53</xdr:row>
      <xdr:rowOff>15253</xdr:rowOff>
    </xdr:to>
    <xdr:sp macro="" textlink="">
      <xdr:nvSpPr>
        <xdr:cNvPr id="148" name="楕円 147"/>
        <xdr:cNvSpPr/>
      </xdr:nvSpPr>
      <xdr:spPr>
        <a:xfrm>
          <a:off x="1079500" y="90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6380</xdr:rowOff>
    </xdr:from>
    <xdr:ext cx="599010" cy="259045"/>
    <xdr:sp macro="" textlink="">
      <xdr:nvSpPr>
        <xdr:cNvPr id="149" name="テキスト ボックス 148"/>
        <xdr:cNvSpPr txBox="1"/>
      </xdr:nvSpPr>
      <xdr:spPr>
        <a:xfrm>
          <a:off x="830795" y="909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1" name="直線コネクタ 170"/>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2" name="維持補修費最小値テキスト"/>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3" name="直線コネクタ 172"/>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4" name="維持補修費最大値テキスト"/>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5" name="直線コネクタ 174"/>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22062</xdr:rowOff>
    </xdr:from>
    <xdr:to>
      <xdr:col>24</xdr:col>
      <xdr:colOff>63500</xdr:colOff>
      <xdr:row>77</xdr:row>
      <xdr:rowOff>24074</xdr:rowOff>
    </xdr:to>
    <xdr:cxnSp macro="">
      <xdr:nvCxnSpPr>
        <xdr:cNvPr id="176" name="直線コネクタ 175"/>
        <xdr:cNvCxnSpPr/>
      </xdr:nvCxnSpPr>
      <xdr:spPr>
        <a:xfrm>
          <a:off x="3797300" y="13223712"/>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141450</xdr:rowOff>
    </xdr:from>
    <xdr:ext cx="469744" cy="259045"/>
    <xdr:sp macro="" textlink="">
      <xdr:nvSpPr>
        <xdr:cNvPr id="177" name="維持補修費平均値テキスト"/>
        <xdr:cNvSpPr txBox="1"/>
      </xdr:nvSpPr>
      <xdr:spPr>
        <a:xfrm>
          <a:off x="4686300" y="13000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78" name="フローチャート: 判断 177"/>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5558</xdr:rowOff>
    </xdr:from>
    <xdr:to>
      <xdr:col>19</xdr:col>
      <xdr:colOff>177800</xdr:colOff>
      <xdr:row>77</xdr:row>
      <xdr:rowOff>22062</xdr:rowOff>
    </xdr:to>
    <xdr:cxnSp macro="">
      <xdr:nvCxnSpPr>
        <xdr:cNvPr id="179" name="直線コネクタ 178"/>
        <xdr:cNvCxnSpPr/>
      </xdr:nvCxnSpPr>
      <xdr:spPr>
        <a:xfrm>
          <a:off x="2908300" y="13207208"/>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0" name="フローチャート: 判断 179"/>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1" name="テキスト ボックス 180"/>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5558</xdr:rowOff>
    </xdr:from>
    <xdr:to>
      <xdr:col>15</xdr:col>
      <xdr:colOff>50800</xdr:colOff>
      <xdr:row>77</xdr:row>
      <xdr:rowOff>70617</xdr:rowOff>
    </xdr:to>
    <xdr:cxnSp macro="">
      <xdr:nvCxnSpPr>
        <xdr:cNvPr id="182" name="直線コネクタ 181"/>
        <xdr:cNvCxnSpPr/>
      </xdr:nvCxnSpPr>
      <xdr:spPr>
        <a:xfrm flipV="1">
          <a:off x="2019300" y="13207208"/>
          <a:ext cx="889000" cy="6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3" name="フローチャート: 判断 182"/>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4" name="テキスト ボックス 183"/>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70617</xdr:rowOff>
    </xdr:from>
    <xdr:to>
      <xdr:col>10</xdr:col>
      <xdr:colOff>114300</xdr:colOff>
      <xdr:row>77</xdr:row>
      <xdr:rowOff>126670</xdr:rowOff>
    </xdr:to>
    <xdr:cxnSp macro="">
      <xdr:nvCxnSpPr>
        <xdr:cNvPr id="185" name="直線コネクタ 184"/>
        <xdr:cNvCxnSpPr/>
      </xdr:nvCxnSpPr>
      <xdr:spPr>
        <a:xfrm flipV="1">
          <a:off x="1130300" y="13272267"/>
          <a:ext cx="8890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6" name="フローチャート: 判断 185"/>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140433</xdr:rowOff>
    </xdr:from>
    <xdr:ext cx="469744" cy="259045"/>
    <xdr:sp macro="" textlink="">
      <xdr:nvSpPr>
        <xdr:cNvPr id="187" name="テキスト ボックス 186"/>
        <xdr:cNvSpPr txBox="1"/>
      </xdr:nvSpPr>
      <xdr:spPr>
        <a:xfrm>
          <a:off x="1784428" y="1334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163699</xdr:rowOff>
    </xdr:from>
    <xdr:to>
      <xdr:col>6</xdr:col>
      <xdr:colOff>38100</xdr:colOff>
      <xdr:row>77</xdr:row>
      <xdr:rowOff>93849</xdr:rowOff>
    </xdr:to>
    <xdr:sp macro="" textlink="">
      <xdr:nvSpPr>
        <xdr:cNvPr id="188" name="フローチャート: 判断 187"/>
        <xdr:cNvSpPr/>
      </xdr:nvSpPr>
      <xdr:spPr>
        <a:xfrm>
          <a:off x="1079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110375</xdr:rowOff>
    </xdr:from>
    <xdr:ext cx="469744" cy="259045"/>
    <xdr:sp macro="" textlink="">
      <xdr:nvSpPr>
        <xdr:cNvPr id="189" name="テキスト ボックス 188"/>
        <xdr:cNvSpPr txBox="1"/>
      </xdr:nvSpPr>
      <xdr:spPr>
        <a:xfrm>
          <a:off x="895428"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144724</xdr:rowOff>
    </xdr:from>
    <xdr:to>
      <xdr:col>24</xdr:col>
      <xdr:colOff>114300</xdr:colOff>
      <xdr:row>77</xdr:row>
      <xdr:rowOff>74874</xdr:rowOff>
    </xdr:to>
    <xdr:sp macro="" textlink="">
      <xdr:nvSpPr>
        <xdr:cNvPr id="195" name="楕円 194"/>
        <xdr:cNvSpPr/>
      </xdr:nvSpPr>
      <xdr:spPr>
        <a:xfrm>
          <a:off x="4584700" y="131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123151</xdr:rowOff>
    </xdr:from>
    <xdr:ext cx="469744" cy="259045"/>
    <xdr:sp macro="" textlink="">
      <xdr:nvSpPr>
        <xdr:cNvPr id="196" name="維持補修費該当値テキスト"/>
        <xdr:cNvSpPr txBox="1"/>
      </xdr:nvSpPr>
      <xdr:spPr>
        <a:xfrm>
          <a:off x="4686300" y="1315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142712</xdr:rowOff>
    </xdr:from>
    <xdr:to>
      <xdr:col>20</xdr:col>
      <xdr:colOff>38100</xdr:colOff>
      <xdr:row>77</xdr:row>
      <xdr:rowOff>72862</xdr:rowOff>
    </xdr:to>
    <xdr:sp macro="" textlink="">
      <xdr:nvSpPr>
        <xdr:cNvPr id="197" name="楕円 196"/>
        <xdr:cNvSpPr/>
      </xdr:nvSpPr>
      <xdr:spPr>
        <a:xfrm>
          <a:off x="3746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63989</xdr:rowOff>
    </xdr:from>
    <xdr:ext cx="469744" cy="259045"/>
    <xdr:sp macro="" textlink="">
      <xdr:nvSpPr>
        <xdr:cNvPr id="198" name="テキスト ボックス 197"/>
        <xdr:cNvSpPr txBox="1"/>
      </xdr:nvSpPr>
      <xdr:spPr>
        <a:xfrm>
          <a:off x="3562428" y="132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126208</xdr:rowOff>
    </xdr:from>
    <xdr:to>
      <xdr:col>15</xdr:col>
      <xdr:colOff>101600</xdr:colOff>
      <xdr:row>77</xdr:row>
      <xdr:rowOff>56358</xdr:rowOff>
    </xdr:to>
    <xdr:sp macro="" textlink="">
      <xdr:nvSpPr>
        <xdr:cNvPr id="199" name="楕円 198"/>
        <xdr:cNvSpPr/>
      </xdr:nvSpPr>
      <xdr:spPr>
        <a:xfrm>
          <a:off x="2857500" y="131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47485</xdr:rowOff>
    </xdr:from>
    <xdr:ext cx="469744" cy="259045"/>
    <xdr:sp macro="" textlink="">
      <xdr:nvSpPr>
        <xdr:cNvPr id="200" name="テキスト ボックス 199"/>
        <xdr:cNvSpPr txBox="1"/>
      </xdr:nvSpPr>
      <xdr:spPr>
        <a:xfrm>
          <a:off x="2673428" y="132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19817</xdr:rowOff>
    </xdr:from>
    <xdr:to>
      <xdr:col>10</xdr:col>
      <xdr:colOff>165100</xdr:colOff>
      <xdr:row>77</xdr:row>
      <xdr:rowOff>121417</xdr:rowOff>
    </xdr:to>
    <xdr:sp macro="" textlink="">
      <xdr:nvSpPr>
        <xdr:cNvPr id="201" name="楕円 200"/>
        <xdr:cNvSpPr/>
      </xdr:nvSpPr>
      <xdr:spPr>
        <a:xfrm>
          <a:off x="1968500" y="132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137944</xdr:rowOff>
    </xdr:from>
    <xdr:ext cx="469744" cy="259045"/>
    <xdr:sp macro="" textlink="">
      <xdr:nvSpPr>
        <xdr:cNvPr id="202" name="テキスト ボックス 201"/>
        <xdr:cNvSpPr txBox="1"/>
      </xdr:nvSpPr>
      <xdr:spPr>
        <a:xfrm>
          <a:off x="1784428" y="1299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75870</xdr:rowOff>
    </xdr:from>
    <xdr:to>
      <xdr:col>6</xdr:col>
      <xdr:colOff>38100</xdr:colOff>
      <xdr:row>78</xdr:row>
      <xdr:rowOff>6020</xdr:rowOff>
    </xdr:to>
    <xdr:sp macro="" textlink="">
      <xdr:nvSpPr>
        <xdr:cNvPr id="203" name="楕円 202"/>
        <xdr:cNvSpPr/>
      </xdr:nvSpPr>
      <xdr:spPr>
        <a:xfrm>
          <a:off x="10795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168597</xdr:rowOff>
    </xdr:from>
    <xdr:ext cx="469744" cy="259045"/>
    <xdr:sp macro="" textlink="">
      <xdr:nvSpPr>
        <xdr:cNvPr id="204" name="テキスト ボックス 203"/>
        <xdr:cNvSpPr txBox="1"/>
      </xdr:nvSpPr>
      <xdr:spPr>
        <a:xfrm>
          <a:off x="895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7" name="直線コネクタ 226"/>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28" name="扶助費最小値テキスト"/>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29" name="直線コネクタ 228"/>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0" name="扶助費最大値テキスト"/>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1" name="直線コネクタ 230"/>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163886</xdr:rowOff>
    </xdr:from>
    <xdr:to>
      <xdr:col>24</xdr:col>
      <xdr:colOff>63500</xdr:colOff>
      <xdr:row>94</xdr:row>
      <xdr:rowOff>48420</xdr:rowOff>
    </xdr:to>
    <xdr:cxnSp macro="">
      <xdr:nvCxnSpPr>
        <xdr:cNvPr id="232" name="直線コネクタ 231"/>
        <xdr:cNvCxnSpPr/>
      </xdr:nvCxnSpPr>
      <xdr:spPr>
        <a:xfrm flipV="1">
          <a:off x="3797300" y="16108736"/>
          <a:ext cx="8382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149257</xdr:rowOff>
    </xdr:from>
    <xdr:ext cx="534377" cy="259045"/>
    <xdr:sp macro="" textlink="">
      <xdr:nvSpPr>
        <xdr:cNvPr id="233" name="扶助費平均値テキスト"/>
        <xdr:cNvSpPr txBox="1"/>
      </xdr:nvSpPr>
      <xdr:spPr>
        <a:xfrm>
          <a:off x="4686300" y="1643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4" name="フローチャート: 判断 233"/>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552</xdr:rowOff>
    </xdr:from>
    <xdr:to>
      <xdr:col>19</xdr:col>
      <xdr:colOff>177800</xdr:colOff>
      <xdr:row>94</xdr:row>
      <xdr:rowOff>48420</xdr:rowOff>
    </xdr:to>
    <xdr:cxnSp macro="">
      <xdr:nvCxnSpPr>
        <xdr:cNvPr id="235" name="直線コネクタ 234"/>
        <xdr:cNvCxnSpPr/>
      </xdr:nvCxnSpPr>
      <xdr:spPr>
        <a:xfrm>
          <a:off x="2908300" y="16116852"/>
          <a:ext cx="8890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6" name="フローチャート: 判断 235"/>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37" name="テキスト ボックス 236"/>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552</xdr:rowOff>
    </xdr:from>
    <xdr:to>
      <xdr:col>15</xdr:col>
      <xdr:colOff>50800</xdr:colOff>
      <xdr:row>94</xdr:row>
      <xdr:rowOff>163748</xdr:rowOff>
    </xdr:to>
    <xdr:cxnSp macro="">
      <xdr:nvCxnSpPr>
        <xdr:cNvPr id="238" name="直線コネクタ 237"/>
        <xdr:cNvCxnSpPr/>
      </xdr:nvCxnSpPr>
      <xdr:spPr>
        <a:xfrm flipV="1">
          <a:off x="2019300" y="16116852"/>
          <a:ext cx="889000" cy="16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39" name="フローチャート: 判断 238"/>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0" name="テキスト ボックス 239"/>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163748</xdr:rowOff>
    </xdr:from>
    <xdr:to>
      <xdr:col>10</xdr:col>
      <xdr:colOff>114300</xdr:colOff>
      <xdr:row>95</xdr:row>
      <xdr:rowOff>5558</xdr:rowOff>
    </xdr:to>
    <xdr:cxnSp macro="">
      <xdr:nvCxnSpPr>
        <xdr:cNvPr id="241" name="直線コネクタ 240"/>
        <xdr:cNvCxnSpPr/>
      </xdr:nvCxnSpPr>
      <xdr:spPr>
        <a:xfrm flipV="1">
          <a:off x="1130300" y="16280048"/>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2" name="フローチャート: 判断 241"/>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155315</xdr:rowOff>
    </xdr:from>
    <xdr:ext cx="534377" cy="259045"/>
    <xdr:sp macro="" textlink="">
      <xdr:nvSpPr>
        <xdr:cNvPr id="243" name="テキスト ボックス 242"/>
        <xdr:cNvSpPr txBox="1"/>
      </xdr:nvSpPr>
      <xdr:spPr>
        <a:xfrm>
          <a:off x="1752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26629</xdr:rowOff>
    </xdr:from>
    <xdr:to>
      <xdr:col>6</xdr:col>
      <xdr:colOff>38100</xdr:colOff>
      <xdr:row>97</xdr:row>
      <xdr:rowOff>128229</xdr:rowOff>
    </xdr:to>
    <xdr:sp macro="" textlink="">
      <xdr:nvSpPr>
        <xdr:cNvPr id="244" name="フローチャート: 判断 243"/>
        <xdr:cNvSpPr/>
      </xdr:nvSpPr>
      <xdr:spPr>
        <a:xfrm>
          <a:off x="1079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119356</xdr:rowOff>
    </xdr:from>
    <xdr:ext cx="534377" cy="259045"/>
    <xdr:sp macro="" textlink="">
      <xdr:nvSpPr>
        <xdr:cNvPr id="245" name="テキスト ボックス 244"/>
        <xdr:cNvSpPr txBox="1"/>
      </xdr:nvSpPr>
      <xdr:spPr>
        <a:xfrm>
          <a:off x="863111" y="167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113086</xdr:rowOff>
    </xdr:from>
    <xdr:to>
      <xdr:col>24</xdr:col>
      <xdr:colOff>114300</xdr:colOff>
      <xdr:row>94</xdr:row>
      <xdr:rowOff>43236</xdr:rowOff>
    </xdr:to>
    <xdr:sp macro="" textlink="">
      <xdr:nvSpPr>
        <xdr:cNvPr id="251" name="楕円 250"/>
        <xdr:cNvSpPr/>
      </xdr:nvSpPr>
      <xdr:spPr>
        <a:xfrm>
          <a:off x="4584700" y="160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135963</xdr:rowOff>
    </xdr:from>
    <xdr:ext cx="534377" cy="259045"/>
    <xdr:sp macro="" textlink="">
      <xdr:nvSpPr>
        <xdr:cNvPr id="252" name="扶助費該当値テキスト"/>
        <xdr:cNvSpPr txBox="1"/>
      </xdr:nvSpPr>
      <xdr:spPr>
        <a:xfrm>
          <a:off x="4686300" y="159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169070</xdr:rowOff>
    </xdr:from>
    <xdr:to>
      <xdr:col>20</xdr:col>
      <xdr:colOff>38100</xdr:colOff>
      <xdr:row>94</xdr:row>
      <xdr:rowOff>99220</xdr:rowOff>
    </xdr:to>
    <xdr:sp macro="" textlink="">
      <xdr:nvSpPr>
        <xdr:cNvPr id="253" name="楕円 252"/>
        <xdr:cNvSpPr/>
      </xdr:nvSpPr>
      <xdr:spPr>
        <a:xfrm>
          <a:off x="3746500" y="161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115747</xdr:rowOff>
    </xdr:from>
    <xdr:ext cx="534377" cy="259045"/>
    <xdr:sp macro="" textlink="">
      <xdr:nvSpPr>
        <xdr:cNvPr id="254" name="テキスト ボックス 253"/>
        <xdr:cNvSpPr txBox="1"/>
      </xdr:nvSpPr>
      <xdr:spPr>
        <a:xfrm>
          <a:off x="3530111" y="158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121202</xdr:rowOff>
    </xdr:from>
    <xdr:to>
      <xdr:col>15</xdr:col>
      <xdr:colOff>101600</xdr:colOff>
      <xdr:row>94</xdr:row>
      <xdr:rowOff>51352</xdr:rowOff>
    </xdr:to>
    <xdr:sp macro="" textlink="">
      <xdr:nvSpPr>
        <xdr:cNvPr id="255" name="楕円 254"/>
        <xdr:cNvSpPr/>
      </xdr:nvSpPr>
      <xdr:spPr>
        <a:xfrm>
          <a:off x="2857500" y="160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67879</xdr:rowOff>
    </xdr:from>
    <xdr:ext cx="534377" cy="259045"/>
    <xdr:sp macro="" textlink="">
      <xdr:nvSpPr>
        <xdr:cNvPr id="256" name="テキスト ボックス 255"/>
        <xdr:cNvSpPr txBox="1"/>
      </xdr:nvSpPr>
      <xdr:spPr>
        <a:xfrm>
          <a:off x="2641111" y="158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112948</xdr:rowOff>
    </xdr:from>
    <xdr:to>
      <xdr:col>10</xdr:col>
      <xdr:colOff>165100</xdr:colOff>
      <xdr:row>95</xdr:row>
      <xdr:rowOff>43098</xdr:rowOff>
    </xdr:to>
    <xdr:sp macro="" textlink="">
      <xdr:nvSpPr>
        <xdr:cNvPr id="257" name="楕円 256"/>
        <xdr:cNvSpPr/>
      </xdr:nvSpPr>
      <xdr:spPr>
        <a:xfrm>
          <a:off x="1968500" y="1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59625</xdr:rowOff>
    </xdr:from>
    <xdr:ext cx="534377" cy="259045"/>
    <xdr:sp macro="" textlink="">
      <xdr:nvSpPr>
        <xdr:cNvPr id="258" name="テキスト ボックス 257"/>
        <xdr:cNvSpPr txBox="1"/>
      </xdr:nvSpPr>
      <xdr:spPr>
        <a:xfrm>
          <a:off x="1752111" y="160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126208</xdr:rowOff>
    </xdr:from>
    <xdr:to>
      <xdr:col>6</xdr:col>
      <xdr:colOff>38100</xdr:colOff>
      <xdr:row>95</xdr:row>
      <xdr:rowOff>56358</xdr:rowOff>
    </xdr:to>
    <xdr:sp macro="" textlink="">
      <xdr:nvSpPr>
        <xdr:cNvPr id="259" name="楕円 258"/>
        <xdr:cNvSpPr/>
      </xdr:nvSpPr>
      <xdr:spPr>
        <a:xfrm>
          <a:off x="1079500" y="162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72885</xdr:rowOff>
    </xdr:from>
    <xdr:ext cx="534377" cy="259045"/>
    <xdr:sp macro="" textlink="">
      <xdr:nvSpPr>
        <xdr:cNvPr id="260" name="テキスト ボックス 259"/>
        <xdr:cNvSpPr txBox="1"/>
      </xdr:nvSpPr>
      <xdr:spPr>
        <a:xfrm>
          <a:off x="863111" y="1601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4" name="直線コネクタ 283"/>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5" name="補助費等最小値テキスト"/>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6" name="直線コネクタ 285"/>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7" name="補助費等最大値テキスト"/>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88" name="直線コネクタ 287"/>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169029</xdr:rowOff>
    </xdr:from>
    <xdr:to>
      <xdr:col>55</xdr:col>
      <xdr:colOff>0</xdr:colOff>
      <xdr:row>37</xdr:row>
      <xdr:rowOff>118210</xdr:rowOff>
    </xdr:to>
    <xdr:cxnSp macro="">
      <xdr:nvCxnSpPr>
        <xdr:cNvPr id="289" name="直線コネクタ 288"/>
        <xdr:cNvCxnSpPr/>
      </xdr:nvCxnSpPr>
      <xdr:spPr>
        <a:xfrm flipV="1">
          <a:off x="9639300" y="5312529"/>
          <a:ext cx="838200" cy="114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129664</xdr:rowOff>
    </xdr:from>
    <xdr:ext cx="534377" cy="259045"/>
    <xdr:sp macro="" textlink="">
      <xdr:nvSpPr>
        <xdr:cNvPr id="290" name="補助費等平均値テキスト"/>
        <xdr:cNvSpPr txBox="1"/>
      </xdr:nvSpPr>
      <xdr:spPr>
        <a:xfrm>
          <a:off x="10528300" y="6473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1" name="フローチャート: 判断 290"/>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78818</xdr:rowOff>
    </xdr:from>
    <xdr:to>
      <xdr:col>50</xdr:col>
      <xdr:colOff>114300</xdr:colOff>
      <xdr:row>37</xdr:row>
      <xdr:rowOff>118210</xdr:rowOff>
    </xdr:to>
    <xdr:cxnSp macro="">
      <xdr:nvCxnSpPr>
        <xdr:cNvPr id="292" name="直線コネクタ 291"/>
        <xdr:cNvCxnSpPr/>
      </xdr:nvCxnSpPr>
      <xdr:spPr>
        <a:xfrm>
          <a:off x="8750300" y="6422468"/>
          <a:ext cx="889000" cy="3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3" name="フローチャート: 判断 292"/>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106194</xdr:rowOff>
    </xdr:from>
    <xdr:ext cx="534377" cy="259045"/>
    <xdr:sp macro="" textlink="">
      <xdr:nvSpPr>
        <xdr:cNvPr id="294" name="テキスト ボックス 293"/>
        <xdr:cNvSpPr txBox="1"/>
      </xdr:nvSpPr>
      <xdr:spPr>
        <a:xfrm>
          <a:off x="9372111" y="66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78818</xdr:rowOff>
    </xdr:from>
    <xdr:to>
      <xdr:col>45</xdr:col>
      <xdr:colOff>177800</xdr:colOff>
      <xdr:row>38</xdr:row>
      <xdr:rowOff>8714</xdr:rowOff>
    </xdr:to>
    <xdr:cxnSp macro="">
      <xdr:nvCxnSpPr>
        <xdr:cNvPr id="295" name="直線コネクタ 294"/>
        <xdr:cNvCxnSpPr/>
      </xdr:nvCxnSpPr>
      <xdr:spPr>
        <a:xfrm flipV="1">
          <a:off x="7861300" y="64224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6" name="フローチャート: 判断 295"/>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111102</xdr:rowOff>
    </xdr:from>
    <xdr:ext cx="534377" cy="259045"/>
    <xdr:sp macro="" textlink="">
      <xdr:nvSpPr>
        <xdr:cNvPr id="297" name="テキスト ボックス 296"/>
        <xdr:cNvSpPr txBox="1"/>
      </xdr:nvSpPr>
      <xdr:spPr>
        <a:xfrm>
          <a:off x="8483111" y="66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8420</xdr:rowOff>
    </xdr:from>
    <xdr:to>
      <xdr:col>41</xdr:col>
      <xdr:colOff>50800</xdr:colOff>
      <xdr:row>38</xdr:row>
      <xdr:rowOff>8714</xdr:rowOff>
    </xdr:to>
    <xdr:cxnSp macro="">
      <xdr:nvCxnSpPr>
        <xdr:cNvPr id="298" name="直線コネクタ 297"/>
        <xdr:cNvCxnSpPr/>
      </xdr:nvCxnSpPr>
      <xdr:spPr>
        <a:xfrm>
          <a:off x="6972300" y="6523520"/>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299" name="フローチャート: 判断 298"/>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119930</xdr:rowOff>
    </xdr:from>
    <xdr:ext cx="534377" cy="259045"/>
    <xdr:sp macro="" textlink="">
      <xdr:nvSpPr>
        <xdr:cNvPr id="300" name="テキスト ボックス 299"/>
        <xdr:cNvSpPr txBox="1"/>
      </xdr:nvSpPr>
      <xdr:spPr>
        <a:xfrm>
          <a:off x="7594111" y="66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21430</xdr:rowOff>
    </xdr:from>
    <xdr:to>
      <xdr:col>36</xdr:col>
      <xdr:colOff>165100</xdr:colOff>
      <xdr:row>38</xdr:row>
      <xdr:rowOff>123030</xdr:rowOff>
    </xdr:to>
    <xdr:sp macro="" textlink="">
      <xdr:nvSpPr>
        <xdr:cNvPr id="301" name="フローチャート: 判断 300"/>
        <xdr:cNvSpPr/>
      </xdr:nvSpPr>
      <xdr:spPr>
        <a:xfrm>
          <a:off x="6921500" y="65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114157</xdr:rowOff>
    </xdr:from>
    <xdr:ext cx="534377" cy="259045"/>
    <xdr:sp macro="" textlink="">
      <xdr:nvSpPr>
        <xdr:cNvPr id="302" name="テキスト ボックス 301"/>
        <xdr:cNvSpPr txBox="1"/>
      </xdr:nvSpPr>
      <xdr:spPr>
        <a:xfrm>
          <a:off x="6705111" y="66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118229</xdr:rowOff>
    </xdr:from>
    <xdr:to>
      <xdr:col>55</xdr:col>
      <xdr:colOff>50800</xdr:colOff>
      <xdr:row>31</xdr:row>
      <xdr:rowOff>48379</xdr:rowOff>
    </xdr:to>
    <xdr:sp macro="" textlink="">
      <xdr:nvSpPr>
        <xdr:cNvPr id="308" name="楕円 307"/>
        <xdr:cNvSpPr/>
      </xdr:nvSpPr>
      <xdr:spPr>
        <a:xfrm>
          <a:off x="10426700" y="52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71256</xdr:rowOff>
    </xdr:from>
    <xdr:ext cx="599010" cy="259045"/>
    <xdr:sp macro="" textlink="">
      <xdr:nvSpPr>
        <xdr:cNvPr id="309" name="補助費等該当値テキスト"/>
        <xdr:cNvSpPr txBox="1"/>
      </xdr:nvSpPr>
      <xdr:spPr>
        <a:xfrm>
          <a:off x="10528300" y="521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67410</xdr:rowOff>
    </xdr:from>
    <xdr:to>
      <xdr:col>50</xdr:col>
      <xdr:colOff>165100</xdr:colOff>
      <xdr:row>37</xdr:row>
      <xdr:rowOff>169010</xdr:rowOff>
    </xdr:to>
    <xdr:sp macro="" textlink="">
      <xdr:nvSpPr>
        <xdr:cNvPr id="310" name="楕円 309"/>
        <xdr:cNvSpPr/>
      </xdr:nvSpPr>
      <xdr:spPr>
        <a:xfrm>
          <a:off x="9588500" y="64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14087</xdr:rowOff>
    </xdr:from>
    <xdr:ext cx="599010" cy="259045"/>
    <xdr:sp macro="" textlink="">
      <xdr:nvSpPr>
        <xdr:cNvPr id="311" name="テキスト ボックス 310"/>
        <xdr:cNvSpPr txBox="1"/>
      </xdr:nvSpPr>
      <xdr:spPr>
        <a:xfrm>
          <a:off x="9339795" y="618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28018</xdr:rowOff>
    </xdr:from>
    <xdr:to>
      <xdr:col>46</xdr:col>
      <xdr:colOff>38100</xdr:colOff>
      <xdr:row>37</xdr:row>
      <xdr:rowOff>129618</xdr:rowOff>
    </xdr:to>
    <xdr:sp macro="" textlink="">
      <xdr:nvSpPr>
        <xdr:cNvPr id="312" name="楕円 311"/>
        <xdr:cNvSpPr/>
      </xdr:nvSpPr>
      <xdr:spPr>
        <a:xfrm>
          <a:off x="8699500" y="63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146145</xdr:rowOff>
    </xdr:from>
    <xdr:ext cx="599010" cy="259045"/>
    <xdr:sp macro="" textlink="">
      <xdr:nvSpPr>
        <xdr:cNvPr id="313" name="テキスト ボックス 312"/>
        <xdr:cNvSpPr txBox="1"/>
      </xdr:nvSpPr>
      <xdr:spPr>
        <a:xfrm>
          <a:off x="8450795" y="614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129364</xdr:rowOff>
    </xdr:from>
    <xdr:to>
      <xdr:col>41</xdr:col>
      <xdr:colOff>101600</xdr:colOff>
      <xdr:row>38</xdr:row>
      <xdr:rowOff>59514</xdr:rowOff>
    </xdr:to>
    <xdr:sp macro="" textlink="">
      <xdr:nvSpPr>
        <xdr:cNvPr id="314" name="楕円 313"/>
        <xdr:cNvSpPr/>
      </xdr:nvSpPr>
      <xdr:spPr>
        <a:xfrm>
          <a:off x="7810500" y="64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76041</xdr:rowOff>
    </xdr:from>
    <xdr:ext cx="599010" cy="259045"/>
    <xdr:sp macro="" textlink="">
      <xdr:nvSpPr>
        <xdr:cNvPr id="315" name="テキスト ボックス 314"/>
        <xdr:cNvSpPr txBox="1"/>
      </xdr:nvSpPr>
      <xdr:spPr>
        <a:xfrm>
          <a:off x="7561795" y="624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129071</xdr:rowOff>
    </xdr:from>
    <xdr:to>
      <xdr:col>36</xdr:col>
      <xdr:colOff>165100</xdr:colOff>
      <xdr:row>38</xdr:row>
      <xdr:rowOff>59221</xdr:rowOff>
    </xdr:to>
    <xdr:sp macro="" textlink="">
      <xdr:nvSpPr>
        <xdr:cNvPr id="316" name="楕円 315"/>
        <xdr:cNvSpPr/>
      </xdr:nvSpPr>
      <xdr:spPr>
        <a:xfrm>
          <a:off x="6921500" y="64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75748</xdr:rowOff>
    </xdr:from>
    <xdr:ext cx="599010" cy="259045"/>
    <xdr:sp macro="" textlink="">
      <xdr:nvSpPr>
        <xdr:cNvPr id="317" name="テキスト ボックス 316"/>
        <xdr:cNvSpPr txBox="1"/>
      </xdr:nvSpPr>
      <xdr:spPr>
        <a:xfrm>
          <a:off x="6672795" y="624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63688</xdr:rowOff>
    </xdr:from>
    <xdr:to>
      <xdr:col>54</xdr:col>
      <xdr:colOff>189865</xdr:colOff>
      <xdr:row>59</xdr:row>
      <xdr:rowOff>75636</xdr:rowOff>
    </xdr:to>
    <xdr:cxnSp macro="">
      <xdr:nvCxnSpPr>
        <xdr:cNvPr id="343" name="直線コネクタ 342"/>
        <xdr:cNvCxnSpPr/>
      </xdr:nvCxnSpPr>
      <xdr:spPr>
        <a:xfrm flipV="1">
          <a:off x="10475595" y="9150538"/>
          <a:ext cx="1270" cy="104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79463</xdr:rowOff>
    </xdr:from>
    <xdr:ext cx="534377" cy="259045"/>
    <xdr:sp macro="" textlink="">
      <xdr:nvSpPr>
        <xdr:cNvPr id="344" name="普通建設事業費最小値テキスト"/>
        <xdr:cNvSpPr txBox="1"/>
      </xdr:nvSpPr>
      <xdr:spPr>
        <a:xfrm>
          <a:off x="10528300" y="101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75636</xdr:rowOff>
    </xdr:from>
    <xdr:to>
      <xdr:col>55</xdr:col>
      <xdr:colOff>88900</xdr:colOff>
      <xdr:row>59</xdr:row>
      <xdr:rowOff>75636</xdr:rowOff>
    </xdr:to>
    <xdr:cxnSp macro="">
      <xdr:nvCxnSpPr>
        <xdr:cNvPr id="345" name="直線コネクタ 344"/>
        <xdr:cNvCxnSpPr/>
      </xdr:nvCxnSpPr>
      <xdr:spPr>
        <a:xfrm>
          <a:off x="10388600" y="101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10365</xdr:rowOff>
    </xdr:from>
    <xdr:ext cx="599010" cy="259045"/>
    <xdr:sp macro="" textlink="">
      <xdr:nvSpPr>
        <xdr:cNvPr id="346" name="普通建設事業費最大値テキスト"/>
        <xdr:cNvSpPr txBox="1"/>
      </xdr:nvSpPr>
      <xdr:spPr>
        <a:xfrm>
          <a:off x="10528300" y="892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63688</xdr:rowOff>
    </xdr:from>
    <xdr:to>
      <xdr:col>55</xdr:col>
      <xdr:colOff>88900</xdr:colOff>
      <xdr:row>53</xdr:row>
      <xdr:rowOff>63688</xdr:rowOff>
    </xdr:to>
    <xdr:cxnSp macro="">
      <xdr:nvCxnSpPr>
        <xdr:cNvPr id="347" name="直線コネクタ 346"/>
        <xdr:cNvCxnSpPr/>
      </xdr:nvCxnSpPr>
      <xdr:spPr>
        <a:xfrm>
          <a:off x="10388600" y="915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63688</xdr:rowOff>
    </xdr:from>
    <xdr:to>
      <xdr:col>55</xdr:col>
      <xdr:colOff>0</xdr:colOff>
      <xdr:row>53</xdr:row>
      <xdr:rowOff>79511</xdr:rowOff>
    </xdr:to>
    <xdr:cxnSp macro="">
      <xdr:nvCxnSpPr>
        <xdr:cNvPr id="348" name="直線コネクタ 347"/>
        <xdr:cNvCxnSpPr/>
      </xdr:nvCxnSpPr>
      <xdr:spPr>
        <a:xfrm flipV="1">
          <a:off x="9639300" y="9150538"/>
          <a:ext cx="8382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92949</xdr:rowOff>
    </xdr:from>
    <xdr:ext cx="534377" cy="259045"/>
    <xdr:sp macro="" textlink="">
      <xdr:nvSpPr>
        <xdr:cNvPr id="349" name="普通建設事業費平均値テキスト"/>
        <xdr:cNvSpPr txBox="1"/>
      </xdr:nvSpPr>
      <xdr:spPr>
        <a:xfrm>
          <a:off x="10528300" y="10037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114522</xdr:rowOff>
    </xdr:from>
    <xdr:to>
      <xdr:col>55</xdr:col>
      <xdr:colOff>50800</xdr:colOff>
      <xdr:row>59</xdr:row>
      <xdr:rowOff>44672</xdr:rowOff>
    </xdr:to>
    <xdr:sp macro="" textlink="">
      <xdr:nvSpPr>
        <xdr:cNvPr id="350" name="フローチャート: 判断 349"/>
        <xdr:cNvSpPr/>
      </xdr:nvSpPr>
      <xdr:spPr>
        <a:xfrm>
          <a:off x="10426700" y="1005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135068</xdr:rowOff>
    </xdr:from>
    <xdr:to>
      <xdr:col>50</xdr:col>
      <xdr:colOff>114300</xdr:colOff>
      <xdr:row>53</xdr:row>
      <xdr:rowOff>79511</xdr:rowOff>
    </xdr:to>
    <xdr:cxnSp macro="">
      <xdr:nvCxnSpPr>
        <xdr:cNvPr id="351" name="直線コネクタ 350"/>
        <xdr:cNvCxnSpPr/>
      </xdr:nvCxnSpPr>
      <xdr:spPr>
        <a:xfrm>
          <a:off x="8750300" y="8707568"/>
          <a:ext cx="889000" cy="45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111870</xdr:rowOff>
    </xdr:from>
    <xdr:to>
      <xdr:col>50</xdr:col>
      <xdr:colOff>165100</xdr:colOff>
      <xdr:row>59</xdr:row>
      <xdr:rowOff>42020</xdr:rowOff>
    </xdr:to>
    <xdr:sp macro="" textlink="">
      <xdr:nvSpPr>
        <xdr:cNvPr id="352" name="フローチャート: 判断 351"/>
        <xdr:cNvSpPr/>
      </xdr:nvSpPr>
      <xdr:spPr>
        <a:xfrm>
          <a:off x="9588500" y="1005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33147</xdr:rowOff>
    </xdr:from>
    <xdr:ext cx="534377" cy="259045"/>
    <xdr:sp macro="" textlink="">
      <xdr:nvSpPr>
        <xdr:cNvPr id="353" name="テキスト ボックス 352"/>
        <xdr:cNvSpPr txBox="1"/>
      </xdr:nvSpPr>
      <xdr:spPr>
        <a:xfrm>
          <a:off x="9372111" y="101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135068</xdr:rowOff>
    </xdr:from>
    <xdr:to>
      <xdr:col>45</xdr:col>
      <xdr:colOff>177800</xdr:colOff>
      <xdr:row>51</xdr:row>
      <xdr:rowOff>40807</xdr:rowOff>
    </xdr:to>
    <xdr:cxnSp macro="">
      <xdr:nvCxnSpPr>
        <xdr:cNvPr id="354" name="直線コネクタ 353"/>
        <xdr:cNvCxnSpPr/>
      </xdr:nvCxnSpPr>
      <xdr:spPr>
        <a:xfrm flipV="1">
          <a:off x="7861300" y="8707568"/>
          <a:ext cx="889000" cy="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94209</xdr:rowOff>
    </xdr:from>
    <xdr:to>
      <xdr:col>46</xdr:col>
      <xdr:colOff>38100</xdr:colOff>
      <xdr:row>59</xdr:row>
      <xdr:rowOff>24359</xdr:rowOff>
    </xdr:to>
    <xdr:sp macro="" textlink="">
      <xdr:nvSpPr>
        <xdr:cNvPr id="355" name="フローチャート: 判断 354"/>
        <xdr:cNvSpPr/>
      </xdr:nvSpPr>
      <xdr:spPr>
        <a:xfrm>
          <a:off x="86995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15486</xdr:rowOff>
    </xdr:from>
    <xdr:ext cx="599010" cy="259045"/>
    <xdr:sp macro="" textlink="">
      <xdr:nvSpPr>
        <xdr:cNvPr id="356" name="テキスト ボックス 355"/>
        <xdr:cNvSpPr txBox="1"/>
      </xdr:nvSpPr>
      <xdr:spPr>
        <a:xfrm>
          <a:off x="8450795" y="1013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40807</xdr:rowOff>
    </xdr:from>
    <xdr:to>
      <xdr:col>41</xdr:col>
      <xdr:colOff>50800</xdr:colOff>
      <xdr:row>52</xdr:row>
      <xdr:rowOff>68983</xdr:rowOff>
    </xdr:to>
    <xdr:cxnSp macro="">
      <xdr:nvCxnSpPr>
        <xdr:cNvPr id="357" name="直線コネクタ 356"/>
        <xdr:cNvCxnSpPr/>
      </xdr:nvCxnSpPr>
      <xdr:spPr>
        <a:xfrm flipV="1">
          <a:off x="6972300" y="8784757"/>
          <a:ext cx="889000" cy="1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135080</xdr:rowOff>
    </xdr:from>
    <xdr:to>
      <xdr:col>41</xdr:col>
      <xdr:colOff>101600</xdr:colOff>
      <xdr:row>59</xdr:row>
      <xdr:rowOff>65230</xdr:rowOff>
    </xdr:to>
    <xdr:sp macro="" textlink="">
      <xdr:nvSpPr>
        <xdr:cNvPr id="358" name="フローチャート: 判断 357"/>
        <xdr:cNvSpPr/>
      </xdr:nvSpPr>
      <xdr:spPr>
        <a:xfrm>
          <a:off x="7810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56357</xdr:rowOff>
    </xdr:from>
    <xdr:ext cx="534377" cy="259045"/>
    <xdr:sp macro="" textlink="">
      <xdr:nvSpPr>
        <xdr:cNvPr id="359" name="テキスト ボックス 358"/>
        <xdr:cNvSpPr txBox="1"/>
      </xdr:nvSpPr>
      <xdr:spPr>
        <a:xfrm>
          <a:off x="7594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124223</xdr:rowOff>
    </xdr:from>
    <xdr:to>
      <xdr:col>36</xdr:col>
      <xdr:colOff>165100</xdr:colOff>
      <xdr:row>59</xdr:row>
      <xdr:rowOff>54373</xdr:rowOff>
    </xdr:to>
    <xdr:sp macro="" textlink="">
      <xdr:nvSpPr>
        <xdr:cNvPr id="360" name="フローチャート: 判断 359"/>
        <xdr:cNvSpPr/>
      </xdr:nvSpPr>
      <xdr:spPr>
        <a:xfrm>
          <a:off x="6921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45500</xdr:rowOff>
    </xdr:from>
    <xdr:ext cx="534377" cy="259045"/>
    <xdr:sp macro="" textlink="">
      <xdr:nvSpPr>
        <xdr:cNvPr id="361" name="テキスト ボックス 360"/>
        <xdr:cNvSpPr txBox="1"/>
      </xdr:nvSpPr>
      <xdr:spPr>
        <a:xfrm>
          <a:off x="6705111" y="1016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12888</xdr:rowOff>
    </xdr:from>
    <xdr:to>
      <xdr:col>55</xdr:col>
      <xdr:colOff>50800</xdr:colOff>
      <xdr:row>53</xdr:row>
      <xdr:rowOff>114488</xdr:rowOff>
    </xdr:to>
    <xdr:sp macro="" textlink="">
      <xdr:nvSpPr>
        <xdr:cNvPr id="367" name="楕円 366"/>
        <xdr:cNvSpPr/>
      </xdr:nvSpPr>
      <xdr:spPr>
        <a:xfrm>
          <a:off x="10426700" y="90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137365</xdr:rowOff>
    </xdr:from>
    <xdr:ext cx="599010" cy="259045"/>
    <xdr:sp macro="" textlink="">
      <xdr:nvSpPr>
        <xdr:cNvPr id="368" name="普通建設事業費該当値テキスト"/>
        <xdr:cNvSpPr txBox="1"/>
      </xdr:nvSpPr>
      <xdr:spPr>
        <a:xfrm>
          <a:off x="10528300" y="905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28711</xdr:rowOff>
    </xdr:from>
    <xdr:to>
      <xdr:col>50</xdr:col>
      <xdr:colOff>165100</xdr:colOff>
      <xdr:row>53</xdr:row>
      <xdr:rowOff>130311</xdr:rowOff>
    </xdr:to>
    <xdr:sp macro="" textlink="">
      <xdr:nvSpPr>
        <xdr:cNvPr id="369" name="楕円 368"/>
        <xdr:cNvSpPr/>
      </xdr:nvSpPr>
      <xdr:spPr>
        <a:xfrm>
          <a:off x="9588500" y="91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146838</xdr:rowOff>
    </xdr:from>
    <xdr:ext cx="599010" cy="259045"/>
    <xdr:sp macro="" textlink="">
      <xdr:nvSpPr>
        <xdr:cNvPr id="370" name="テキスト ボックス 369"/>
        <xdr:cNvSpPr txBox="1"/>
      </xdr:nvSpPr>
      <xdr:spPr>
        <a:xfrm>
          <a:off x="9339795" y="889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84268</xdr:rowOff>
    </xdr:from>
    <xdr:to>
      <xdr:col>46</xdr:col>
      <xdr:colOff>38100</xdr:colOff>
      <xdr:row>51</xdr:row>
      <xdr:rowOff>14418</xdr:rowOff>
    </xdr:to>
    <xdr:sp macro="" textlink="">
      <xdr:nvSpPr>
        <xdr:cNvPr id="371" name="楕円 370"/>
        <xdr:cNvSpPr/>
      </xdr:nvSpPr>
      <xdr:spPr>
        <a:xfrm>
          <a:off x="8699500" y="86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30945</xdr:rowOff>
    </xdr:from>
    <xdr:ext cx="690189" cy="259045"/>
    <xdr:sp macro="" textlink="">
      <xdr:nvSpPr>
        <xdr:cNvPr id="372" name="テキスト ボックス 371"/>
        <xdr:cNvSpPr txBox="1"/>
      </xdr:nvSpPr>
      <xdr:spPr>
        <a:xfrm>
          <a:off x="8405205" y="8431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161457</xdr:rowOff>
    </xdr:from>
    <xdr:to>
      <xdr:col>41</xdr:col>
      <xdr:colOff>101600</xdr:colOff>
      <xdr:row>51</xdr:row>
      <xdr:rowOff>91607</xdr:rowOff>
    </xdr:to>
    <xdr:sp macro="" textlink="">
      <xdr:nvSpPr>
        <xdr:cNvPr id="373" name="楕円 372"/>
        <xdr:cNvSpPr/>
      </xdr:nvSpPr>
      <xdr:spPr>
        <a:xfrm>
          <a:off x="7810500" y="87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108134</xdr:rowOff>
    </xdr:from>
    <xdr:ext cx="690189" cy="259045"/>
    <xdr:sp macro="" textlink="">
      <xdr:nvSpPr>
        <xdr:cNvPr id="374" name="テキスト ボックス 373"/>
        <xdr:cNvSpPr txBox="1"/>
      </xdr:nvSpPr>
      <xdr:spPr>
        <a:xfrm>
          <a:off x="7516205" y="8509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18183</xdr:rowOff>
    </xdr:from>
    <xdr:to>
      <xdr:col>36</xdr:col>
      <xdr:colOff>165100</xdr:colOff>
      <xdr:row>52</xdr:row>
      <xdr:rowOff>119783</xdr:rowOff>
    </xdr:to>
    <xdr:sp macro="" textlink="">
      <xdr:nvSpPr>
        <xdr:cNvPr id="375" name="楕円 374"/>
        <xdr:cNvSpPr/>
      </xdr:nvSpPr>
      <xdr:spPr>
        <a:xfrm>
          <a:off x="6921500" y="89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136310</xdr:rowOff>
    </xdr:from>
    <xdr:ext cx="690189" cy="259045"/>
    <xdr:sp macro="" textlink="">
      <xdr:nvSpPr>
        <xdr:cNvPr id="376" name="テキスト ボックス 375"/>
        <xdr:cNvSpPr txBox="1"/>
      </xdr:nvSpPr>
      <xdr:spPr>
        <a:xfrm>
          <a:off x="6627205" y="8708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131381</xdr:rowOff>
    </xdr:from>
    <xdr:to>
      <xdr:col>54</xdr:col>
      <xdr:colOff>189865</xdr:colOff>
      <xdr:row>79</xdr:row>
      <xdr:rowOff>44450</xdr:rowOff>
    </xdr:to>
    <xdr:cxnSp macro="">
      <xdr:nvCxnSpPr>
        <xdr:cNvPr id="400" name="直線コネクタ 399"/>
        <xdr:cNvCxnSpPr/>
      </xdr:nvCxnSpPr>
      <xdr:spPr>
        <a:xfrm flipV="1">
          <a:off x="10475595" y="12475781"/>
          <a:ext cx="1270" cy="1113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78058</xdr:rowOff>
    </xdr:from>
    <xdr:ext cx="599010" cy="259045"/>
    <xdr:sp macro="" textlink="">
      <xdr:nvSpPr>
        <xdr:cNvPr id="403" name="普通建設事業費 （ うち新規整備　）最大値テキスト"/>
        <xdr:cNvSpPr txBox="1"/>
      </xdr:nvSpPr>
      <xdr:spPr>
        <a:xfrm>
          <a:off x="10528300" y="1225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131381</xdr:rowOff>
    </xdr:from>
    <xdr:to>
      <xdr:col>55</xdr:col>
      <xdr:colOff>88900</xdr:colOff>
      <xdr:row>72</xdr:row>
      <xdr:rowOff>131381</xdr:rowOff>
    </xdr:to>
    <xdr:cxnSp macro="">
      <xdr:nvCxnSpPr>
        <xdr:cNvPr id="404" name="直線コネクタ 403"/>
        <xdr:cNvCxnSpPr/>
      </xdr:nvCxnSpPr>
      <xdr:spPr>
        <a:xfrm>
          <a:off x="10388600" y="1247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101936</xdr:rowOff>
    </xdr:from>
    <xdr:to>
      <xdr:col>55</xdr:col>
      <xdr:colOff>0</xdr:colOff>
      <xdr:row>72</xdr:row>
      <xdr:rowOff>131381</xdr:rowOff>
    </xdr:to>
    <xdr:cxnSp macro="">
      <xdr:nvCxnSpPr>
        <xdr:cNvPr id="405" name="直線コネクタ 404"/>
        <xdr:cNvCxnSpPr/>
      </xdr:nvCxnSpPr>
      <xdr:spPr>
        <a:xfrm>
          <a:off x="9639300" y="12446336"/>
          <a:ext cx="838200" cy="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85496</xdr:rowOff>
    </xdr:from>
    <xdr:ext cx="534377" cy="259045"/>
    <xdr:sp macro="" textlink="">
      <xdr:nvSpPr>
        <xdr:cNvPr id="406" name="普通建設事業費 （ うち新規整備　）平均値テキスト"/>
        <xdr:cNvSpPr txBox="1"/>
      </xdr:nvSpPr>
      <xdr:spPr>
        <a:xfrm>
          <a:off x="10528300" y="1345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107069</xdr:rowOff>
    </xdr:from>
    <xdr:to>
      <xdr:col>55</xdr:col>
      <xdr:colOff>50800</xdr:colOff>
      <xdr:row>79</xdr:row>
      <xdr:rowOff>37219</xdr:rowOff>
    </xdr:to>
    <xdr:sp macro="" textlink="">
      <xdr:nvSpPr>
        <xdr:cNvPr id="407" name="フローチャート: 判断 406"/>
        <xdr:cNvSpPr/>
      </xdr:nvSpPr>
      <xdr:spPr>
        <a:xfrm>
          <a:off x="10426700" y="134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101936</xdr:rowOff>
    </xdr:from>
    <xdr:to>
      <xdr:col>50</xdr:col>
      <xdr:colOff>114300</xdr:colOff>
      <xdr:row>72</xdr:row>
      <xdr:rowOff>133513</xdr:rowOff>
    </xdr:to>
    <xdr:cxnSp macro="">
      <xdr:nvCxnSpPr>
        <xdr:cNvPr id="408" name="直線コネクタ 407"/>
        <xdr:cNvCxnSpPr/>
      </xdr:nvCxnSpPr>
      <xdr:spPr>
        <a:xfrm flipV="1">
          <a:off x="8750300" y="12446336"/>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101211</xdr:rowOff>
    </xdr:from>
    <xdr:to>
      <xdr:col>50</xdr:col>
      <xdr:colOff>165100</xdr:colOff>
      <xdr:row>79</xdr:row>
      <xdr:rowOff>31361</xdr:rowOff>
    </xdr:to>
    <xdr:sp macro="" textlink="">
      <xdr:nvSpPr>
        <xdr:cNvPr id="409" name="フローチャート: 判断 408"/>
        <xdr:cNvSpPr/>
      </xdr:nvSpPr>
      <xdr:spPr>
        <a:xfrm>
          <a:off x="9588500" y="134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22488</xdr:rowOff>
    </xdr:from>
    <xdr:ext cx="534377" cy="259045"/>
    <xdr:sp macro="" textlink="">
      <xdr:nvSpPr>
        <xdr:cNvPr id="410" name="テキスト ボックス 409"/>
        <xdr:cNvSpPr txBox="1"/>
      </xdr:nvSpPr>
      <xdr:spPr>
        <a:xfrm>
          <a:off x="9372111" y="135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164333</xdr:rowOff>
    </xdr:from>
    <xdr:to>
      <xdr:col>45</xdr:col>
      <xdr:colOff>177800</xdr:colOff>
      <xdr:row>72</xdr:row>
      <xdr:rowOff>133513</xdr:rowOff>
    </xdr:to>
    <xdr:cxnSp macro="">
      <xdr:nvCxnSpPr>
        <xdr:cNvPr id="411" name="直線コネクタ 410"/>
        <xdr:cNvCxnSpPr/>
      </xdr:nvCxnSpPr>
      <xdr:spPr>
        <a:xfrm>
          <a:off x="7861300" y="12165833"/>
          <a:ext cx="889000" cy="3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87537</xdr:rowOff>
    </xdr:from>
    <xdr:to>
      <xdr:col>46</xdr:col>
      <xdr:colOff>38100</xdr:colOff>
      <xdr:row>79</xdr:row>
      <xdr:rowOff>17687</xdr:rowOff>
    </xdr:to>
    <xdr:sp macro="" textlink="">
      <xdr:nvSpPr>
        <xdr:cNvPr id="412" name="フローチャート: 判断 411"/>
        <xdr:cNvSpPr/>
      </xdr:nvSpPr>
      <xdr:spPr>
        <a:xfrm>
          <a:off x="8699500" y="1346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8814</xdr:rowOff>
    </xdr:from>
    <xdr:ext cx="534377" cy="259045"/>
    <xdr:sp macro="" textlink="">
      <xdr:nvSpPr>
        <xdr:cNvPr id="413" name="テキスト ボックス 412"/>
        <xdr:cNvSpPr txBox="1"/>
      </xdr:nvSpPr>
      <xdr:spPr>
        <a:xfrm>
          <a:off x="8483111" y="135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164333</xdr:rowOff>
    </xdr:from>
    <xdr:to>
      <xdr:col>41</xdr:col>
      <xdr:colOff>50800</xdr:colOff>
      <xdr:row>72</xdr:row>
      <xdr:rowOff>160348</xdr:rowOff>
    </xdr:to>
    <xdr:cxnSp macro="">
      <xdr:nvCxnSpPr>
        <xdr:cNvPr id="414" name="直線コネクタ 413"/>
        <xdr:cNvCxnSpPr/>
      </xdr:nvCxnSpPr>
      <xdr:spPr>
        <a:xfrm flipV="1">
          <a:off x="6972300" y="12165833"/>
          <a:ext cx="889000" cy="3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114849</xdr:rowOff>
    </xdr:from>
    <xdr:to>
      <xdr:col>41</xdr:col>
      <xdr:colOff>101600</xdr:colOff>
      <xdr:row>79</xdr:row>
      <xdr:rowOff>44999</xdr:rowOff>
    </xdr:to>
    <xdr:sp macro="" textlink="">
      <xdr:nvSpPr>
        <xdr:cNvPr id="415" name="フローチャート: 判断 414"/>
        <xdr:cNvSpPr/>
      </xdr:nvSpPr>
      <xdr:spPr>
        <a:xfrm>
          <a:off x="78105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36126</xdr:rowOff>
    </xdr:from>
    <xdr:ext cx="534377" cy="259045"/>
    <xdr:sp macro="" textlink="">
      <xdr:nvSpPr>
        <xdr:cNvPr id="416" name="テキスト ボックス 415"/>
        <xdr:cNvSpPr txBox="1"/>
      </xdr:nvSpPr>
      <xdr:spPr>
        <a:xfrm>
          <a:off x="7594111" y="1358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110488</xdr:rowOff>
    </xdr:from>
    <xdr:to>
      <xdr:col>36</xdr:col>
      <xdr:colOff>165100</xdr:colOff>
      <xdr:row>79</xdr:row>
      <xdr:rowOff>40638</xdr:rowOff>
    </xdr:to>
    <xdr:sp macro="" textlink="">
      <xdr:nvSpPr>
        <xdr:cNvPr id="417" name="フローチャート: 判断 416"/>
        <xdr:cNvSpPr/>
      </xdr:nvSpPr>
      <xdr:spPr>
        <a:xfrm>
          <a:off x="6921500" y="1348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31765</xdr:rowOff>
    </xdr:from>
    <xdr:ext cx="534377" cy="259045"/>
    <xdr:sp macro="" textlink="">
      <xdr:nvSpPr>
        <xdr:cNvPr id="418" name="テキスト ボックス 417"/>
        <xdr:cNvSpPr txBox="1"/>
      </xdr:nvSpPr>
      <xdr:spPr>
        <a:xfrm>
          <a:off x="6705111" y="135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80581</xdr:rowOff>
    </xdr:from>
    <xdr:to>
      <xdr:col>55</xdr:col>
      <xdr:colOff>50800</xdr:colOff>
      <xdr:row>73</xdr:row>
      <xdr:rowOff>10731</xdr:rowOff>
    </xdr:to>
    <xdr:sp macro="" textlink="">
      <xdr:nvSpPr>
        <xdr:cNvPr id="424" name="楕円 423"/>
        <xdr:cNvSpPr/>
      </xdr:nvSpPr>
      <xdr:spPr>
        <a:xfrm>
          <a:off x="10426700" y="124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33608</xdr:rowOff>
    </xdr:from>
    <xdr:ext cx="599010" cy="259045"/>
    <xdr:sp macro="" textlink="">
      <xdr:nvSpPr>
        <xdr:cNvPr id="425" name="普通建設事業費 （ うち新規整備　）該当値テキスト"/>
        <xdr:cNvSpPr txBox="1"/>
      </xdr:nvSpPr>
      <xdr:spPr>
        <a:xfrm>
          <a:off x="10528300" y="1237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51136</xdr:rowOff>
    </xdr:from>
    <xdr:to>
      <xdr:col>50</xdr:col>
      <xdr:colOff>165100</xdr:colOff>
      <xdr:row>72</xdr:row>
      <xdr:rowOff>152736</xdr:rowOff>
    </xdr:to>
    <xdr:sp macro="" textlink="">
      <xdr:nvSpPr>
        <xdr:cNvPr id="426" name="楕円 425"/>
        <xdr:cNvSpPr/>
      </xdr:nvSpPr>
      <xdr:spPr>
        <a:xfrm>
          <a:off x="9588500" y="123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169263</xdr:rowOff>
    </xdr:from>
    <xdr:ext cx="599010" cy="259045"/>
    <xdr:sp macro="" textlink="">
      <xdr:nvSpPr>
        <xdr:cNvPr id="427" name="テキスト ボックス 426"/>
        <xdr:cNvSpPr txBox="1"/>
      </xdr:nvSpPr>
      <xdr:spPr>
        <a:xfrm>
          <a:off x="9339795" y="1217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82713</xdr:rowOff>
    </xdr:from>
    <xdr:to>
      <xdr:col>46</xdr:col>
      <xdr:colOff>38100</xdr:colOff>
      <xdr:row>73</xdr:row>
      <xdr:rowOff>12863</xdr:rowOff>
    </xdr:to>
    <xdr:sp macro="" textlink="">
      <xdr:nvSpPr>
        <xdr:cNvPr id="428" name="楕円 427"/>
        <xdr:cNvSpPr/>
      </xdr:nvSpPr>
      <xdr:spPr>
        <a:xfrm>
          <a:off x="8699500" y="124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29390</xdr:rowOff>
    </xdr:from>
    <xdr:ext cx="599010" cy="259045"/>
    <xdr:sp macro="" textlink="">
      <xdr:nvSpPr>
        <xdr:cNvPr id="429" name="テキスト ボックス 428"/>
        <xdr:cNvSpPr txBox="1"/>
      </xdr:nvSpPr>
      <xdr:spPr>
        <a:xfrm>
          <a:off x="8450795" y="1220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113533</xdr:rowOff>
    </xdr:from>
    <xdr:to>
      <xdr:col>41</xdr:col>
      <xdr:colOff>101600</xdr:colOff>
      <xdr:row>71</xdr:row>
      <xdr:rowOff>43683</xdr:rowOff>
    </xdr:to>
    <xdr:sp macro="" textlink="">
      <xdr:nvSpPr>
        <xdr:cNvPr id="430" name="楕円 429"/>
        <xdr:cNvSpPr/>
      </xdr:nvSpPr>
      <xdr:spPr>
        <a:xfrm>
          <a:off x="7810500" y="121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69</xdr:row>
      <xdr:rowOff>60210</xdr:rowOff>
    </xdr:from>
    <xdr:ext cx="690189" cy="259045"/>
    <xdr:sp macro="" textlink="">
      <xdr:nvSpPr>
        <xdr:cNvPr id="431" name="テキスト ボックス 430"/>
        <xdr:cNvSpPr txBox="1"/>
      </xdr:nvSpPr>
      <xdr:spPr>
        <a:xfrm>
          <a:off x="7516205" y="11890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109548</xdr:rowOff>
    </xdr:from>
    <xdr:to>
      <xdr:col>36</xdr:col>
      <xdr:colOff>165100</xdr:colOff>
      <xdr:row>73</xdr:row>
      <xdr:rowOff>39698</xdr:rowOff>
    </xdr:to>
    <xdr:sp macro="" textlink="">
      <xdr:nvSpPr>
        <xdr:cNvPr id="432" name="楕円 431"/>
        <xdr:cNvSpPr/>
      </xdr:nvSpPr>
      <xdr:spPr>
        <a:xfrm>
          <a:off x="6921500" y="124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56225</xdr:rowOff>
    </xdr:from>
    <xdr:ext cx="599010" cy="259045"/>
    <xdr:sp macro="" textlink="">
      <xdr:nvSpPr>
        <xdr:cNvPr id="433" name="テキスト ボックス 432"/>
        <xdr:cNvSpPr txBox="1"/>
      </xdr:nvSpPr>
      <xdr:spPr>
        <a:xfrm>
          <a:off x="6672795" y="1222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75121</xdr:rowOff>
    </xdr:from>
    <xdr:to>
      <xdr:col>54</xdr:col>
      <xdr:colOff>189865</xdr:colOff>
      <xdr:row>98</xdr:row>
      <xdr:rowOff>104533</xdr:rowOff>
    </xdr:to>
    <xdr:cxnSp macro="">
      <xdr:nvCxnSpPr>
        <xdr:cNvPr id="457" name="直線コネクタ 456"/>
        <xdr:cNvCxnSpPr/>
      </xdr:nvCxnSpPr>
      <xdr:spPr>
        <a:xfrm flipV="1">
          <a:off x="10475595" y="15677071"/>
          <a:ext cx="1270" cy="122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108360</xdr:rowOff>
    </xdr:from>
    <xdr:ext cx="469744" cy="259045"/>
    <xdr:sp macro="" textlink="">
      <xdr:nvSpPr>
        <xdr:cNvPr id="458" name="普通建設事業費 （ うち更新整備　）最小値テキスト"/>
        <xdr:cNvSpPr txBox="1"/>
      </xdr:nvSpPr>
      <xdr:spPr>
        <a:xfrm>
          <a:off x="10528300" y="169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104533</xdr:rowOff>
    </xdr:from>
    <xdr:to>
      <xdr:col>55</xdr:col>
      <xdr:colOff>88900</xdr:colOff>
      <xdr:row>98</xdr:row>
      <xdr:rowOff>104533</xdr:rowOff>
    </xdr:to>
    <xdr:cxnSp macro="">
      <xdr:nvCxnSpPr>
        <xdr:cNvPr id="459" name="直線コネクタ 458"/>
        <xdr:cNvCxnSpPr/>
      </xdr:nvCxnSpPr>
      <xdr:spPr>
        <a:xfrm>
          <a:off x="10388600" y="1690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21798</xdr:rowOff>
    </xdr:from>
    <xdr:ext cx="599010" cy="259045"/>
    <xdr:sp macro="" textlink="">
      <xdr:nvSpPr>
        <xdr:cNvPr id="460" name="普通建設事業費 （ うち更新整備　）最大値テキスト"/>
        <xdr:cNvSpPr txBox="1"/>
      </xdr:nvSpPr>
      <xdr:spPr>
        <a:xfrm>
          <a:off x="10528300" y="1545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75121</xdr:rowOff>
    </xdr:from>
    <xdr:to>
      <xdr:col>55</xdr:col>
      <xdr:colOff>88900</xdr:colOff>
      <xdr:row>91</xdr:row>
      <xdr:rowOff>75121</xdr:rowOff>
    </xdr:to>
    <xdr:cxnSp macro="">
      <xdr:nvCxnSpPr>
        <xdr:cNvPr id="461" name="直線コネクタ 460"/>
        <xdr:cNvCxnSpPr/>
      </xdr:nvCxnSpPr>
      <xdr:spPr>
        <a:xfrm>
          <a:off x="10388600" y="1567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81204</xdr:rowOff>
    </xdr:from>
    <xdr:to>
      <xdr:col>55</xdr:col>
      <xdr:colOff>0</xdr:colOff>
      <xdr:row>98</xdr:row>
      <xdr:rowOff>96216</xdr:rowOff>
    </xdr:to>
    <xdr:cxnSp macro="">
      <xdr:nvCxnSpPr>
        <xdr:cNvPr id="462" name="直線コネクタ 461"/>
        <xdr:cNvCxnSpPr/>
      </xdr:nvCxnSpPr>
      <xdr:spPr>
        <a:xfrm flipV="1">
          <a:off x="9639300" y="16883304"/>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75837</xdr:rowOff>
    </xdr:from>
    <xdr:ext cx="534377" cy="259045"/>
    <xdr:sp macro="" textlink="">
      <xdr:nvSpPr>
        <xdr:cNvPr id="463" name="普通建設事業費 （ うち更新整備　）平均値テキスト"/>
        <xdr:cNvSpPr txBox="1"/>
      </xdr:nvSpPr>
      <xdr:spPr>
        <a:xfrm>
          <a:off x="10528300" y="1636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52960</xdr:rowOff>
    </xdr:from>
    <xdr:to>
      <xdr:col>55</xdr:col>
      <xdr:colOff>50800</xdr:colOff>
      <xdr:row>96</xdr:row>
      <xdr:rowOff>154560</xdr:rowOff>
    </xdr:to>
    <xdr:sp macro="" textlink="">
      <xdr:nvSpPr>
        <xdr:cNvPr id="464" name="フローチャート: 判断 463"/>
        <xdr:cNvSpPr/>
      </xdr:nvSpPr>
      <xdr:spPr>
        <a:xfrm>
          <a:off x="104267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96216</xdr:rowOff>
    </xdr:from>
    <xdr:to>
      <xdr:col>50</xdr:col>
      <xdr:colOff>114300</xdr:colOff>
      <xdr:row>98</xdr:row>
      <xdr:rowOff>165875</xdr:rowOff>
    </xdr:to>
    <xdr:cxnSp macro="">
      <xdr:nvCxnSpPr>
        <xdr:cNvPr id="465" name="直線コネクタ 464"/>
        <xdr:cNvCxnSpPr/>
      </xdr:nvCxnSpPr>
      <xdr:spPr>
        <a:xfrm flipV="1">
          <a:off x="8750300" y="16898316"/>
          <a:ext cx="8890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34404</xdr:rowOff>
    </xdr:from>
    <xdr:to>
      <xdr:col>50</xdr:col>
      <xdr:colOff>165100</xdr:colOff>
      <xdr:row>96</xdr:row>
      <xdr:rowOff>136004</xdr:rowOff>
    </xdr:to>
    <xdr:sp macro="" textlink="">
      <xdr:nvSpPr>
        <xdr:cNvPr id="466" name="フローチャート: 判断 465"/>
        <xdr:cNvSpPr/>
      </xdr:nvSpPr>
      <xdr:spPr>
        <a:xfrm>
          <a:off x="9588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152531</xdr:rowOff>
    </xdr:from>
    <xdr:ext cx="534377" cy="259045"/>
    <xdr:sp macro="" textlink="">
      <xdr:nvSpPr>
        <xdr:cNvPr id="467" name="テキスト ボックス 466"/>
        <xdr:cNvSpPr txBox="1"/>
      </xdr:nvSpPr>
      <xdr:spPr>
        <a:xfrm>
          <a:off x="9372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153569</xdr:rowOff>
    </xdr:from>
    <xdr:to>
      <xdr:col>45</xdr:col>
      <xdr:colOff>177800</xdr:colOff>
      <xdr:row>98</xdr:row>
      <xdr:rowOff>165875</xdr:rowOff>
    </xdr:to>
    <xdr:cxnSp macro="">
      <xdr:nvCxnSpPr>
        <xdr:cNvPr id="468" name="直線コネクタ 467"/>
        <xdr:cNvCxnSpPr/>
      </xdr:nvCxnSpPr>
      <xdr:spPr>
        <a:xfrm>
          <a:off x="7861300" y="1695566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137173</xdr:rowOff>
    </xdr:from>
    <xdr:to>
      <xdr:col>46</xdr:col>
      <xdr:colOff>38100</xdr:colOff>
      <xdr:row>97</xdr:row>
      <xdr:rowOff>67323</xdr:rowOff>
    </xdr:to>
    <xdr:sp macro="" textlink="">
      <xdr:nvSpPr>
        <xdr:cNvPr id="469" name="フローチャート: 判断 468"/>
        <xdr:cNvSpPr/>
      </xdr:nvSpPr>
      <xdr:spPr>
        <a:xfrm>
          <a:off x="8699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83850</xdr:rowOff>
    </xdr:from>
    <xdr:ext cx="534377" cy="259045"/>
    <xdr:sp macro="" textlink="">
      <xdr:nvSpPr>
        <xdr:cNvPr id="470" name="テキスト ボックス 469"/>
        <xdr:cNvSpPr txBox="1"/>
      </xdr:nvSpPr>
      <xdr:spPr>
        <a:xfrm>
          <a:off x="8483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137909</xdr:rowOff>
    </xdr:from>
    <xdr:to>
      <xdr:col>41</xdr:col>
      <xdr:colOff>50800</xdr:colOff>
      <xdr:row>98</xdr:row>
      <xdr:rowOff>153569</xdr:rowOff>
    </xdr:to>
    <xdr:cxnSp macro="">
      <xdr:nvCxnSpPr>
        <xdr:cNvPr id="471" name="直線コネクタ 470"/>
        <xdr:cNvCxnSpPr/>
      </xdr:nvCxnSpPr>
      <xdr:spPr>
        <a:xfrm>
          <a:off x="6972300" y="16768559"/>
          <a:ext cx="889000" cy="18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148462</xdr:rowOff>
    </xdr:from>
    <xdr:to>
      <xdr:col>41</xdr:col>
      <xdr:colOff>101600</xdr:colOff>
      <xdr:row>97</xdr:row>
      <xdr:rowOff>78612</xdr:rowOff>
    </xdr:to>
    <xdr:sp macro="" textlink="">
      <xdr:nvSpPr>
        <xdr:cNvPr id="472" name="フローチャート: 判断 471"/>
        <xdr:cNvSpPr/>
      </xdr:nvSpPr>
      <xdr:spPr>
        <a:xfrm>
          <a:off x="7810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95139</xdr:rowOff>
    </xdr:from>
    <xdr:ext cx="534377" cy="259045"/>
    <xdr:sp macro="" textlink="">
      <xdr:nvSpPr>
        <xdr:cNvPr id="473" name="テキスト ボックス 472"/>
        <xdr:cNvSpPr txBox="1"/>
      </xdr:nvSpPr>
      <xdr:spPr>
        <a:xfrm>
          <a:off x="7594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133528</xdr:rowOff>
    </xdr:from>
    <xdr:to>
      <xdr:col>36</xdr:col>
      <xdr:colOff>165100</xdr:colOff>
      <xdr:row>97</xdr:row>
      <xdr:rowOff>63678</xdr:rowOff>
    </xdr:to>
    <xdr:sp macro="" textlink="">
      <xdr:nvSpPr>
        <xdr:cNvPr id="474" name="フローチャート: 判断 473"/>
        <xdr:cNvSpPr/>
      </xdr:nvSpPr>
      <xdr:spPr>
        <a:xfrm>
          <a:off x="6921500" y="1659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80205</xdr:rowOff>
    </xdr:from>
    <xdr:ext cx="534377" cy="259045"/>
    <xdr:sp macro="" textlink="">
      <xdr:nvSpPr>
        <xdr:cNvPr id="475" name="テキスト ボックス 474"/>
        <xdr:cNvSpPr txBox="1"/>
      </xdr:nvSpPr>
      <xdr:spPr>
        <a:xfrm>
          <a:off x="6705111" y="163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30404</xdr:rowOff>
    </xdr:from>
    <xdr:to>
      <xdr:col>55</xdr:col>
      <xdr:colOff>50800</xdr:colOff>
      <xdr:row>98</xdr:row>
      <xdr:rowOff>132004</xdr:rowOff>
    </xdr:to>
    <xdr:sp macro="" textlink="">
      <xdr:nvSpPr>
        <xdr:cNvPr id="481" name="楕円 480"/>
        <xdr:cNvSpPr/>
      </xdr:nvSpPr>
      <xdr:spPr>
        <a:xfrm>
          <a:off x="10426700" y="168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116781</xdr:rowOff>
    </xdr:from>
    <xdr:ext cx="534377" cy="259045"/>
    <xdr:sp macro="" textlink="">
      <xdr:nvSpPr>
        <xdr:cNvPr id="482" name="普通建設事業費 （ うち更新整備　）該当値テキスト"/>
        <xdr:cNvSpPr txBox="1"/>
      </xdr:nvSpPr>
      <xdr:spPr>
        <a:xfrm>
          <a:off x="10528300" y="167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45416</xdr:rowOff>
    </xdr:from>
    <xdr:to>
      <xdr:col>50</xdr:col>
      <xdr:colOff>165100</xdr:colOff>
      <xdr:row>98</xdr:row>
      <xdr:rowOff>147016</xdr:rowOff>
    </xdr:to>
    <xdr:sp macro="" textlink="">
      <xdr:nvSpPr>
        <xdr:cNvPr id="483" name="楕円 482"/>
        <xdr:cNvSpPr/>
      </xdr:nvSpPr>
      <xdr:spPr>
        <a:xfrm>
          <a:off x="9588500" y="168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138143</xdr:rowOff>
    </xdr:from>
    <xdr:ext cx="469744" cy="259045"/>
    <xdr:sp macro="" textlink="">
      <xdr:nvSpPr>
        <xdr:cNvPr id="484" name="テキスト ボックス 483"/>
        <xdr:cNvSpPr txBox="1"/>
      </xdr:nvSpPr>
      <xdr:spPr>
        <a:xfrm>
          <a:off x="9404428" y="169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115075</xdr:rowOff>
    </xdr:from>
    <xdr:to>
      <xdr:col>46</xdr:col>
      <xdr:colOff>38100</xdr:colOff>
      <xdr:row>99</xdr:row>
      <xdr:rowOff>45225</xdr:rowOff>
    </xdr:to>
    <xdr:sp macro="" textlink="">
      <xdr:nvSpPr>
        <xdr:cNvPr id="485" name="楕円 484"/>
        <xdr:cNvSpPr/>
      </xdr:nvSpPr>
      <xdr:spPr>
        <a:xfrm>
          <a:off x="8699500" y="169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36352</xdr:rowOff>
    </xdr:from>
    <xdr:ext cx="469744" cy="259045"/>
    <xdr:sp macro="" textlink="">
      <xdr:nvSpPr>
        <xdr:cNvPr id="486" name="テキスト ボックス 485"/>
        <xdr:cNvSpPr txBox="1"/>
      </xdr:nvSpPr>
      <xdr:spPr>
        <a:xfrm>
          <a:off x="8515428" y="170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102769</xdr:rowOff>
    </xdr:from>
    <xdr:to>
      <xdr:col>41</xdr:col>
      <xdr:colOff>101600</xdr:colOff>
      <xdr:row>99</xdr:row>
      <xdr:rowOff>32919</xdr:rowOff>
    </xdr:to>
    <xdr:sp macro="" textlink="">
      <xdr:nvSpPr>
        <xdr:cNvPr id="487" name="楕円 486"/>
        <xdr:cNvSpPr/>
      </xdr:nvSpPr>
      <xdr:spPr>
        <a:xfrm>
          <a:off x="7810500" y="169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24046</xdr:rowOff>
    </xdr:from>
    <xdr:ext cx="469744" cy="259045"/>
    <xdr:sp macro="" textlink="">
      <xdr:nvSpPr>
        <xdr:cNvPr id="488" name="テキスト ボックス 487"/>
        <xdr:cNvSpPr txBox="1"/>
      </xdr:nvSpPr>
      <xdr:spPr>
        <a:xfrm>
          <a:off x="7626428" y="1699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87109</xdr:rowOff>
    </xdr:from>
    <xdr:to>
      <xdr:col>36</xdr:col>
      <xdr:colOff>165100</xdr:colOff>
      <xdr:row>98</xdr:row>
      <xdr:rowOff>17259</xdr:rowOff>
    </xdr:to>
    <xdr:sp macro="" textlink="">
      <xdr:nvSpPr>
        <xdr:cNvPr id="489" name="楕円 488"/>
        <xdr:cNvSpPr/>
      </xdr:nvSpPr>
      <xdr:spPr>
        <a:xfrm>
          <a:off x="6921500" y="167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8386</xdr:rowOff>
    </xdr:from>
    <xdr:ext cx="534377" cy="259045"/>
    <xdr:sp macro="" textlink="">
      <xdr:nvSpPr>
        <xdr:cNvPr id="490" name="テキスト ボックス 489"/>
        <xdr:cNvSpPr txBox="1"/>
      </xdr:nvSpPr>
      <xdr:spPr>
        <a:xfrm>
          <a:off x="6705111" y="168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2" name="テキスト ボックス 50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5" name="直線コネクタ 50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6" name="テキスト ボックス 50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151690</xdr:rowOff>
    </xdr:from>
    <xdr:to>
      <xdr:col>85</xdr:col>
      <xdr:colOff>126364</xdr:colOff>
      <xdr:row>38</xdr:row>
      <xdr:rowOff>25400</xdr:rowOff>
    </xdr:to>
    <xdr:cxnSp macro="">
      <xdr:nvCxnSpPr>
        <xdr:cNvPr id="510" name="直線コネクタ 509"/>
        <xdr:cNvCxnSpPr/>
      </xdr:nvCxnSpPr>
      <xdr:spPr>
        <a:xfrm flipV="1">
          <a:off x="16317595" y="6152440"/>
          <a:ext cx="1269" cy="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36662</xdr:rowOff>
    </xdr:from>
    <xdr:ext cx="249299" cy="259045"/>
    <xdr:sp macro="" textlink="">
      <xdr:nvSpPr>
        <xdr:cNvPr id="511" name="災害復旧事業費最小値テキスト"/>
        <xdr:cNvSpPr txBox="1"/>
      </xdr:nvSpPr>
      <xdr:spPr>
        <a:xfrm>
          <a:off x="16370300" y="6551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2" name="直線コネクタ 51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98367</xdr:rowOff>
    </xdr:from>
    <xdr:ext cx="534377" cy="259045"/>
    <xdr:sp macro="" textlink="">
      <xdr:nvSpPr>
        <xdr:cNvPr id="513" name="災害復旧事業費最大値テキスト"/>
        <xdr:cNvSpPr txBox="1"/>
      </xdr:nvSpPr>
      <xdr:spPr>
        <a:xfrm>
          <a:off x="16370300" y="59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151690</xdr:rowOff>
    </xdr:from>
    <xdr:to>
      <xdr:col>86</xdr:col>
      <xdr:colOff>25400</xdr:colOff>
      <xdr:row>35</xdr:row>
      <xdr:rowOff>151690</xdr:rowOff>
    </xdr:to>
    <xdr:cxnSp macro="">
      <xdr:nvCxnSpPr>
        <xdr:cNvPr id="514" name="直線コネクタ 513"/>
        <xdr:cNvCxnSpPr/>
      </xdr:nvCxnSpPr>
      <xdr:spPr>
        <a:xfrm>
          <a:off x="16230600" y="61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68966</xdr:rowOff>
    </xdr:from>
    <xdr:to>
      <xdr:col>85</xdr:col>
      <xdr:colOff>127000</xdr:colOff>
      <xdr:row>36</xdr:row>
      <xdr:rowOff>20656</xdr:rowOff>
    </xdr:to>
    <xdr:cxnSp macro="">
      <xdr:nvCxnSpPr>
        <xdr:cNvPr id="515" name="直線コネクタ 514"/>
        <xdr:cNvCxnSpPr/>
      </xdr:nvCxnSpPr>
      <xdr:spPr>
        <a:xfrm>
          <a:off x="15481300" y="6069716"/>
          <a:ext cx="838200" cy="1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81111</xdr:rowOff>
    </xdr:from>
    <xdr:ext cx="469744" cy="259045"/>
    <xdr:sp macro="" textlink="">
      <xdr:nvSpPr>
        <xdr:cNvPr id="516" name="災害復旧事業費平均値テキスト"/>
        <xdr:cNvSpPr txBox="1"/>
      </xdr:nvSpPr>
      <xdr:spPr>
        <a:xfrm>
          <a:off x="16370300" y="64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102684</xdr:rowOff>
    </xdr:from>
    <xdr:to>
      <xdr:col>85</xdr:col>
      <xdr:colOff>177800</xdr:colOff>
      <xdr:row>38</xdr:row>
      <xdr:rowOff>32834</xdr:rowOff>
    </xdr:to>
    <xdr:sp macro="" textlink="">
      <xdr:nvSpPr>
        <xdr:cNvPr id="517" name="フローチャート: 判断 516"/>
        <xdr:cNvSpPr/>
      </xdr:nvSpPr>
      <xdr:spPr>
        <a:xfrm>
          <a:off x="16268700" y="64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79938</xdr:rowOff>
    </xdr:from>
    <xdr:to>
      <xdr:col>81</xdr:col>
      <xdr:colOff>50800</xdr:colOff>
      <xdr:row>35</xdr:row>
      <xdr:rowOff>68966</xdr:rowOff>
    </xdr:to>
    <xdr:cxnSp macro="">
      <xdr:nvCxnSpPr>
        <xdr:cNvPr id="518" name="直線コネクタ 517"/>
        <xdr:cNvCxnSpPr/>
      </xdr:nvCxnSpPr>
      <xdr:spPr>
        <a:xfrm>
          <a:off x="14592300" y="5737788"/>
          <a:ext cx="889000" cy="3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111057</xdr:rowOff>
    </xdr:from>
    <xdr:to>
      <xdr:col>81</xdr:col>
      <xdr:colOff>101600</xdr:colOff>
      <xdr:row>38</xdr:row>
      <xdr:rowOff>41207</xdr:rowOff>
    </xdr:to>
    <xdr:sp macro="" textlink="">
      <xdr:nvSpPr>
        <xdr:cNvPr id="519" name="フローチャート: 判断 518"/>
        <xdr:cNvSpPr/>
      </xdr:nvSpPr>
      <xdr:spPr>
        <a:xfrm>
          <a:off x="15430500" y="64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32334</xdr:rowOff>
    </xdr:from>
    <xdr:ext cx="469744" cy="259045"/>
    <xdr:sp macro="" textlink="">
      <xdr:nvSpPr>
        <xdr:cNvPr id="520" name="テキスト ボックス 519"/>
        <xdr:cNvSpPr txBox="1"/>
      </xdr:nvSpPr>
      <xdr:spPr>
        <a:xfrm>
          <a:off x="15246428" y="65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135385</xdr:rowOff>
    </xdr:from>
    <xdr:to>
      <xdr:col>76</xdr:col>
      <xdr:colOff>114300</xdr:colOff>
      <xdr:row>33</xdr:row>
      <xdr:rowOff>79938</xdr:rowOff>
    </xdr:to>
    <xdr:cxnSp macro="">
      <xdr:nvCxnSpPr>
        <xdr:cNvPr id="521" name="直線コネクタ 520"/>
        <xdr:cNvCxnSpPr/>
      </xdr:nvCxnSpPr>
      <xdr:spPr>
        <a:xfrm>
          <a:off x="13703300" y="5278885"/>
          <a:ext cx="889000" cy="4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104342</xdr:rowOff>
    </xdr:from>
    <xdr:to>
      <xdr:col>76</xdr:col>
      <xdr:colOff>165100</xdr:colOff>
      <xdr:row>38</xdr:row>
      <xdr:rowOff>34492</xdr:rowOff>
    </xdr:to>
    <xdr:sp macro="" textlink="">
      <xdr:nvSpPr>
        <xdr:cNvPr id="522" name="フローチャート: 判断 521"/>
        <xdr:cNvSpPr/>
      </xdr:nvSpPr>
      <xdr:spPr>
        <a:xfrm>
          <a:off x="14541500" y="64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25619</xdr:rowOff>
    </xdr:from>
    <xdr:ext cx="469744" cy="259045"/>
    <xdr:sp macro="" textlink="">
      <xdr:nvSpPr>
        <xdr:cNvPr id="523" name="テキスト ボックス 522"/>
        <xdr:cNvSpPr txBox="1"/>
      </xdr:nvSpPr>
      <xdr:spPr>
        <a:xfrm>
          <a:off x="14357428" y="65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135385</xdr:rowOff>
    </xdr:from>
    <xdr:to>
      <xdr:col>71</xdr:col>
      <xdr:colOff>177800</xdr:colOff>
      <xdr:row>32</xdr:row>
      <xdr:rowOff>26269</xdr:rowOff>
    </xdr:to>
    <xdr:cxnSp macro="">
      <xdr:nvCxnSpPr>
        <xdr:cNvPr id="524" name="直線コネクタ 523"/>
        <xdr:cNvCxnSpPr/>
      </xdr:nvCxnSpPr>
      <xdr:spPr>
        <a:xfrm flipV="1">
          <a:off x="12814300" y="5278885"/>
          <a:ext cx="889000" cy="2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5" name="フローチャート: 判断 524"/>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48885</xdr:rowOff>
    </xdr:from>
    <xdr:ext cx="469744" cy="259045"/>
    <xdr:sp macro="" textlink="">
      <xdr:nvSpPr>
        <xdr:cNvPr id="526" name="テキスト ボックス 525"/>
        <xdr:cNvSpPr txBox="1"/>
      </xdr:nvSpPr>
      <xdr:spPr>
        <a:xfrm>
          <a:off x="13468428" y="6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109194</xdr:rowOff>
    </xdr:from>
    <xdr:to>
      <xdr:col>67</xdr:col>
      <xdr:colOff>101600</xdr:colOff>
      <xdr:row>38</xdr:row>
      <xdr:rowOff>39344</xdr:rowOff>
    </xdr:to>
    <xdr:sp macro="" textlink="">
      <xdr:nvSpPr>
        <xdr:cNvPr id="527" name="フローチャート: 判断 526"/>
        <xdr:cNvSpPr/>
      </xdr:nvSpPr>
      <xdr:spPr>
        <a:xfrm>
          <a:off x="12763500" y="64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30471</xdr:rowOff>
    </xdr:from>
    <xdr:ext cx="469744" cy="259045"/>
    <xdr:sp macro="" textlink="">
      <xdr:nvSpPr>
        <xdr:cNvPr id="528" name="テキスト ボックス 527"/>
        <xdr:cNvSpPr txBox="1"/>
      </xdr:nvSpPr>
      <xdr:spPr>
        <a:xfrm>
          <a:off x="12579428" y="65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141306</xdr:rowOff>
    </xdr:from>
    <xdr:to>
      <xdr:col>85</xdr:col>
      <xdr:colOff>177800</xdr:colOff>
      <xdr:row>36</xdr:row>
      <xdr:rowOff>71456</xdr:rowOff>
    </xdr:to>
    <xdr:sp macro="" textlink="">
      <xdr:nvSpPr>
        <xdr:cNvPr id="534" name="楕円 533"/>
        <xdr:cNvSpPr/>
      </xdr:nvSpPr>
      <xdr:spPr>
        <a:xfrm>
          <a:off x="16268700" y="61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56233</xdr:rowOff>
    </xdr:from>
    <xdr:ext cx="534377" cy="259045"/>
    <xdr:sp macro="" textlink="">
      <xdr:nvSpPr>
        <xdr:cNvPr id="535" name="災害復旧事業費該当値テキスト"/>
        <xdr:cNvSpPr txBox="1"/>
      </xdr:nvSpPr>
      <xdr:spPr>
        <a:xfrm>
          <a:off x="16370300" y="60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18166</xdr:rowOff>
    </xdr:from>
    <xdr:to>
      <xdr:col>81</xdr:col>
      <xdr:colOff>101600</xdr:colOff>
      <xdr:row>35</xdr:row>
      <xdr:rowOff>119766</xdr:rowOff>
    </xdr:to>
    <xdr:sp macro="" textlink="">
      <xdr:nvSpPr>
        <xdr:cNvPr id="536" name="楕円 535"/>
        <xdr:cNvSpPr/>
      </xdr:nvSpPr>
      <xdr:spPr>
        <a:xfrm>
          <a:off x="15430500" y="60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136293</xdr:rowOff>
    </xdr:from>
    <xdr:ext cx="534377" cy="259045"/>
    <xdr:sp macro="" textlink="">
      <xdr:nvSpPr>
        <xdr:cNvPr id="537" name="テキスト ボックス 536"/>
        <xdr:cNvSpPr txBox="1"/>
      </xdr:nvSpPr>
      <xdr:spPr>
        <a:xfrm>
          <a:off x="15214111" y="57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29138</xdr:rowOff>
    </xdr:from>
    <xdr:to>
      <xdr:col>76</xdr:col>
      <xdr:colOff>165100</xdr:colOff>
      <xdr:row>33</xdr:row>
      <xdr:rowOff>130738</xdr:rowOff>
    </xdr:to>
    <xdr:sp macro="" textlink="">
      <xdr:nvSpPr>
        <xdr:cNvPr id="538" name="楕円 537"/>
        <xdr:cNvSpPr/>
      </xdr:nvSpPr>
      <xdr:spPr>
        <a:xfrm>
          <a:off x="14541500" y="56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147265</xdr:rowOff>
    </xdr:from>
    <xdr:ext cx="599010" cy="259045"/>
    <xdr:sp macro="" textlink="">
      <xdr:nvSpPr>
        <xdr:cNvPr id="539" name="テキスト ボックス 538"/>
        <xdr:cNvSpPr txBox="1"/>
      </xdr:nvSpPr>
      <xdr:spPr>
        <a:xfrm>
          <a:off x="14292795" y="546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84585</xdr:rowOff>
    </xdr:from>
    <xdr:to>
      <xdr:col>72</xdr:col>
      <xdr:colOff>38100</xdr:colOff>
      <xdr:row>31</xdr:row>
      <xdr:rowOff>14735</xdr:rowOff>
    </xdr:to>
    <xdr:sp macro="" textlink="">
      <xdr:nvSpPr>
        <xdr:cNvPr id="540" name="楕円 539"/>
        <xdr:cNvSpPr/>
      </xdr:nvSpPr>
      <xdr:spPr>
        <a:xfrm>
          <a:off x="13652500" y="52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31262</xdr:rowOff>
    </xdr:from>
    <xdr:ext cx="599010" cy="259045"/>
    <xdr:sp macro="" textlink="">
      <xdr:nvSpPr>
        <xdr:cNvPr id="541" name="テキスト ボックス 540"/>
        <xdr:cNvSpPr txBox="1"/>
      </xdr:nvSpPr>
      <xdr:spPr>
        <a:xfrm>
          <a:off x="13403795" y="500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146919</xdr:rowOff>
    </xdr:from>
    <xdr:to>
      <xdr:col>67</xdr:col>
      <xdr:colOff>101600</xdr:colOff>
      <xdr:row>32</xdr:row>
      <xdr:rowOff>77069</xdr:rowOff>
    </xdr:to>
    <xdr:sp macro="" textlink="">
      <xdr:nvSpPr>
        <xdr:cNvPr id="542" name="楕円 541"/>
        <xdr:cNvSpPr/>
      </xdr:nvSpPr>
      <xdr:spPr>
        <a:xfrm>
          <a:off x="12763500" y="54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93596</xdr:rowOff>
    </xdr:from>
    <xdr:ext cx="599010" cy="259045"/>
    <xdr:sp macro="" textlink="">
      <xdr:nvSpPr>
        <xdr:cNvPr id="543" name="テキスト ボックス 542"/>
        <xdr:cNvSpPr txBox="1"/>
      </xdr:nvSpPr>
      <xdr:spPr>
        <a:xfrm>
          <a:off x="12514795" y="523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17" name="直線コネクタ 616"/>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18" name="公債費最小値テキスト"/>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19" name="直線コネクタ 618"/>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20" name="公債費最大値テキスト"/>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21" name="直線コネクタ 620"/>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150837</xdr:rowOff>
    </xdr:from>
    <xdr:to>
      <xdr:col>85</xdr:col>
      <xdr:colOff>127000</xdr:colOff>
      <xdr:row>77</xdr:row>
      <xdr:rowOff>155817</xdr:rowOff>
    </xdr:to>
    <xdr:cxnSp macro="">
      <xdr:nvCxnSpPr>
        <xdr:cNvPr id="622" name="直線コネクタ 621"/>
        <xdr:cNvCxnSpPr/>
      </xdr:nvCxnSpPr>
      <xdr:spPr>
        <a:xfrm>
          <a:off x="15481300" y="13352487"/>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34065</xdr:rowOff>
    </xdr:from>
    <xdr:ext cx="534377" cy="259045"/>
    <xdr:sp macro="" textlink="">
      <xdr:nvSpPr>
        <xdr:cNvPr id="623" name="公債費平均値テキスト"/>
        <xdr:cNvSpPr txBox="1"/>
      </xdr:nvSpPr>
      <xdr:spPr>
        <a:xfrm>
          <a:off x="16370300" y="13064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24" name="フローチャート: 判断 623"/>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133922</xdr:rowOff>
    </xdr:from>
    <xdr:to>
      <xdr:col>81</xdr:col>
      <xdr:colOff>50800</xdr:colOff>
      <xdr:row>77</xdr:row>
      <xdr:rowOff>150837</xdr:rowOff>
    </xdr:to>
    <xdr:cxnSp macro="">
      <xdr:nvCxnSpPr>
        <xdr:cNvPr id="625" name="直線コネクタ 624"/>
        <xdr:cNvCxnSpPr/>
      </xdr:nvCxnSpPr>
      <xdr:spPr>
        <a:xfrm>
          <a:off x="14592300" y="13335572"/>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26" name="フローチャート: 判断 625"/>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141177</xdr:rowOff>
    </xdr:from>
    <xdr:ext cx="534377" cy="259045"/>
    <xdr:sp macro="" textlink="">
      <xdr:nvSpPr>
        <xdr:cNvPr id="627" name="テキスト ボックス 626"/>
        <xdr:cNvSpPr txBox="1"/>
      </xdr:nvSpPr>
      <xdr:spPr>
        <a:xfrm>
          <a:off x="15214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97346</xdr:rowOff>
    </xdr:from>
    <xdr:to>
      <xdr:col>76</xdr:col>
      <xdr:colOff>114300</xdr:colOff>
      <xdr:row>77</xdr:row>
      <xdr:rowOff>133922</xdr:rowOff>
    </xdr:to>
    <xdr:cxnSp macro="">
      <xdr:nvCxnSpPr>
        <xdr:cNvPr id="628" name="直線コネクタ 627"/>
        <xdr:cNvCxnSpPr/>
      </xdr:nvCxnSpPr>
      <xdr:spPr>
        <a:xfrm>
          <a:off x="13703300" y="13298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29" name="フローチャート: 判断 628"/>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141507</xdr:rowOff>
    </xdr:from>
    <xdr:ext cx="534377" cy="259045"/>
    <xdr:sp macro="" textlink="">
      <xdr:nvSpPr>
        <xdr:cNvPr id="630" name="テキスト ボックス 629"/>
        <xdr:cNvSpPr txBox="1"/>
      </xdr:nvSpPr>
      <xdr:spPr>
        <a:xfrm>
          <a:off x="14325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97346</xdr:rowOff>
    </xdr:from>
    <xdr:to>
      <xdr:col>71</xdr:col>
      <xdr:colOff>177800</xdr:colOff>
      <xdr:row>77</xdr:row>
      <xdr:rowOff>98158</xdr:rowOff>
    </xdr:to>
    <xdr:cxnSp macro="">
      <xdr:nvCxnSpPr>
        <xdr:cNvPr id="631" name="直線コネクタ 630"/>
        <xdr:cNvCxnSpPr/>
      </xdr:nvCxnSpPr>
      <xdr:spPr>
        <a:xfrm flipV="1">
          <a:off x="12814300" y="13298996"/>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32" name="フローチャート: 判断 631"/>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154715</xdr:rowOff>
    </xdr:from>
    <xdr:ext cx="534377" cy="259045"/>
    <xdr:sp macro="" textlink="">
      <xdr:nvSpPr>
        <xdr:cNvPr id="633" name="テキスト ボックス 632"/>
        <xdr:cNvSpPr txBox="1"/>
      </xdr:nvSpPr>
      <xdr:spPr>
        <a:xfrm>
          <a:off x="13436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96329</xdr:rowOff>
    </xdr:from>
    <xdr:to>
      <xdr:col>67</xdr:col>
      <xdr:colOff>101600</xdr:colOff>
      <xdr:row>78</xdr:row>
      <xdr:rowOff>26479</xdr:rowOff>
    </xdr:to>
    <xdr:sp macro="" textlink="">
      <xdr:nvSpPr>
        <xdr:cNvPr id="634" name="フローチャート: 判断 633"/>
        <xdr:cNvSpPr/>
      </xdr:nvSpPr>
      <xdr:spPr>
        <a:xfrm>
          <a:off x="12763500" y="1329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17606</xdr:rowOff>
    </xdr:from>
    <xdr:ext cx="534377" cy="259045"/>
    <xdr:sp macro="" textlink="">
      <xdr:nvSpPr>
        <xdr:cNvPr id="635" name="テキスト ボックス 634"/>
        <xdr:cNvSpPr txBox="1"/>
      </xdr:nvSpPr>
      <xdr:spPr>
        <a:xfrm>
          <a:off x="12547111" y="133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105017</xdr:rowOff>
    </xdr:from>
    <xdr:to>
      <xdr:col>85</xdr:col>
      <xdr:colOff>177800</xdr:colOff>
      <xdr:row>78</xdr:row>
      <xdr:rowOff>35167</xdr:rowOff>
    </xdr:to>
    <xdr:sp macro="" textlink="">
      <xdr:nvSpPr>
        <xdr:cNvPr id="641" name="楕円 640"/>
        <xdr:cNvSpPr/>
      </xdr:nvSpPr>
      <xdr:spPr>
        <a:xfrm>
          <a:off x="16268700" y="133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83444</xdr:rowOff>
    </xdr:from>
    <xdr:ext cx="534377" cy="259045"/>
    <xdr:sp macro="" textlink="">
      <xdr:nvSpPr>
        <xdr:cNvPr id="642" name="公債費該当値テキスト"/>
        <xdr:cNvSpPr txBox="1"/>
      </xdr:nvSpPr>
      <xdr:spPr>
        <a:xfrm>
          <a:off x="16370300" y="132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100037</xdr:rowOff>
    </xdr:from>
    <xdr:to>
      <xdr:col>81</xdr:col>
      <xdr:colOff>101600</xdr:colOff>
      <xdr:row>78</xdr:row>
      <xdr:rowOff>30187</xdr:rowOff>
    </xdr:to>
    <xdr:sp macro="" textlink="">
      <xdr:nvSpPr>
        <xdr:cNvPr id="643" name="楕円 642"/>
        <xdr:cNvSpPr/>
      </xdr:nvSpPr>
      <xdr:spPr>
        <a:xfrm>
          <a:off x="15430500" y="133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21314</xdr:rowOff>
    </xdr:from>
    <xdr:ext cx="534377" cy="259045"/>
    <xdr:sp macro="" textlink="">
      <xdr:nvSpPr>
        <xdr:cNvPr id="644" name="テキスト ボックス 643"/>
        <xdr:cNvSpPr txBox="1"/>
      </xdr:nvSpPr>
      <xdr:spPr>
        <a:xfrm>
          <a:off x="15214111" y="133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83122</xdr:rowOff>
    </xdr:from>
    <xdr:to>
      <xdr:col>76</xdr:col>
      <xdr:colOff>165100</xdr:colOff>
      <xdr:row>78</xdr:row>
      <xdr:rowOff>13272</xdr:rowOff>
    </xdr:to>
    <xdr:sp macro="" textlink="">
      <xdr:nvSpPr>
        <xdr:cNvPr id="645" name="楕円 644"/>
        <xdr:cNvSpPr/>
      </xdr:nvSpPr>
      <xdr:spPr>
        <a:xfrm>
          <a:off x="14541500" y="132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4399</xdr:rowOff>
    </xdr:from>
    <xdr:ext cx="534377" cy="259045"/>
    <xdr:sp macro="" textlink="">
      <xdr:nvSpPr>
        <xdr:cNvPr id="646" name="テキスト ボックス 645"/>
        <xdr:cNvSpPr txBox="1"/>
      </xdr:nvSpPr>
      <xdr:spPr>
        <a:xfrm>
          <a:off x="14325111" y="133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46546</xdr:rowOff>
    </xdr:from>
    <xdr:to>
      <xdr:col>72</xdr:col>
      <xdr:colOff>38100</xdr:colOff>
      <xdr:row>77</xdr:row>
      <xdr:rowOff>148146</xdr:rowOff>
    </xdr:to>
    <xdr:sp macro="" textlink="">
      <xdr:nvSpPr>
        <xdr:cNvPr id="647" name="楕円 646"/>
        <xdr:cNvSpPr/>
      </xdr:nvSpPr>
      <xdr:spPr>
        <a:xfrm>
          <a:off x="13652500" y="132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164673</xdr:rowOff>
    </xdr:from>
    <xdr:ext cx="534377" cy="259045"/>
    <xdr:sp macro="" textlink="">
      <xdr:nvSpPr>
        <xdr:cNvPr id="648" name="テキスト ボックス 647"/>
        <xdr:cNvSpPr txBox="1"/>
      </xdr:nvSpPr>
      <xdr:spPr>
        <a:xfrm>
          <a:off x="13436111" y="130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47358</xdr:rowOff>
    </xdr:from>
    <xdr:to>
      <xdr:col>67</xdr:col>
      <xdr:colOff>101600</xdr:colOff>
      <xdr:row>77</xdr:row>
      <xdr:rowOff>148958</xdr:rowOff>
    </xdr:to>
    <xdr:sp macro="" textlink="">
      <xdr:nvSpPr>
        <xdr:cNvPr id="649" name="楕円 648"/>
        <xdr:cNvSpPr/>
      </xdr:nvSpPr>
      <xdr:spPr>
        <a:xfrm>
          <a:off x="12763500" y="132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165485</xdr:rowOff>
    </xdr:from>
    <xdr:ext cx="534377" cy="259045"/>
    <xdr:sp macro="" textlink="">
      <xdr:nvSpPr>
        <xdr:cNvPr id="650" name="テキスト ボックス 649"/>
        <xdr:cNvSpPr txBox="1"/>
      </xdr:nvSpPr>
      <xdr:spPr>
        <a:xfrm>
          <a:off x="12547111" y="1302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98</xdr:row>
      <xdr:rowOff>8922</xdr:rowOff>
    </xdr:from>
    <xdr:to>
      <xdr:col>85</xdr:col>
      <xdr:colOff>126364</xdr:colOff>
      <xdr:row>99</xdr:row>
      <xdr:rowOff>42841</xdr:rowOff>
    </xdr:to>
    <xdr:cxnSp macro="">
      <xdr:nvCxnSpPr>
        <xdr:cNvPr id="674" name="直線コネクタ 673"/>
        <xdr:cNvCxnSpPr/>
      </xdr:nvCxnSpPr>
      <xdr:spPr>
        <a:xfrm flipV="1">
          <a:off x="16317595" y="16811022"/>
          <a:ext cx="1269" cy="20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73847</xdr:rowOff>
    </xdr:from>
    <xdr:ext cx="469744" cy="259045"/>
    <xdr:sp macro="" textlink="">
      <xdr:nvSpPr>
        <xdr:cNvPr id="675" name="積立金最小値テキスト"/>
        <xdr:cNvSpPr txBox="1"/>
      </xdr:nvSpPr>
      <xdr:spPr>
        <a:xfrm>
          <a:off x="16370300" y="1704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42841</xdr:rowOff>
    </xdr:from>
    <xdr:to>
      <xdr:col>86</xdr:col>
      <xdr:colOff>25400</xdr:colOff>
      <xdr:row>99</xdr:row>
      <xdr:rowOff>42841</xdr:rowOff>
    </xdr:to>
    <xdr:cxnSp macro="">
      <xdr:nvCxnSpPr>
        <xdr:cNvPr id="676" name="直線コネクタ 675"/>
        <xdr:cNvCxnSpPr/>
      </xdr:nvCxnSpPr>
      <xdr:spPr>
        <a:xfrm>
          <a:off x="16230600" y="1701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127049</xdr:rowOff>
    </xdr:from>
    <xdr:ext cx="599010" cy="259045"/>
    <xdr:sp macro="" textlink="">
      <xdr:nvSpPr>
        <xdr:cNvPr id="677" name="積立金最大値テキスト"/>
        <xdr:cNvSpPr txBox="1"/>
      </xdr:nvSpPr>
      <xdr:spPr>
        <a:xfrm>
          <a:off x="16370300" y="1658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8922</xdr:rowOff>
    </xdr:from>
    <xdr:to>
      <xdr:col>86</xdr:col>
      <xdr:colOff>25400</xdr:colOff>
      <xdr:row>98</xdr:row>
      <xdr:rowOff>8922</xdr:rowOff>
    </xdr:to>
    <xdr:cxnSp macro="">
      <xdr:nvCxnSpPr>
        <xdr:cNvPr id="678" name="直線コネクタ 677"/>
        <xdr:cNvCxnSpPr/>
      </xdr:nvCxnSpPr>
      <xdr:spPr>
        <a:xfrm>
          <a:off x="16230600" y="1681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8922</xdr:rowOff>
    </xdr:from>
    <xdr:to>
      <xdr:col>85</xdr:col>
      <xdr:colOff>127000</xdr:colOff>
      <xdr:row>98</xdr:row>
      <xdr:rowOff>13791</xdr:rowOff>
    </xdr:to>
    <xdr:cxnSp macro="">
      <xdr:nvCxnSpPr>
        <xdr:cNvPr id="679" name="直線コネクタ 678"/>
        <xdr:cNvCxnSpPr/>
      </xdr:nvCxnSpPr>
      <xdr:spPr>
        <a:xfrm flipV="1">
          <a:off x="15481300" y="16811022"/>
          <a:ext cx="8382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118298</xdr:rowOff>
    </xdr:from>
    <xdr:ext cx="534377" cy="259045"/>
    <xdr:sp macro="" textlink="">
      <xdr:nvSpPr>
        <xdr:cNvPr id="680" name="積立金平均値テキスト"/>
        <xdr:cNvSpPr txBox="1"/>
      </xdr:nvSpPr>
      <xdr:spPr>
        <a:xfrm>
          <a:off x="16370300" y="1692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139871</xdr:rowOff>
    </xdr:from>
    <xdr:to>
      <xdr:col>85</xdr:col>
      <xdr:colOff>177800</xdr:colOff>
      <xdr:row>99</xdr:row>
      <xdr:rowOff>70021</xdr:rowOff>
    </xdr:to>
    <xdr:sp macro="" textlink="">
      <xdr:nvSpPr>
        <xdr:cNvPr id="681" name="フローチャート: 判断 680"/>
        <xdr:cNvSpPr/>
      </xdr:nvSpPr>
      <xdr:spPr>
        <a:xfrm>
          <a:off x="16268700" y="1694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153769</xdr:rowOff>
    </xdr:from>
    <xdr:to>
      <xdr:col>81</xdr:col>
      <xdr:colOff>50800</xdr:colOff>
      <xdr:row>98</xdr:row>
      <xdr:rowOff>13791</xdr:rowOff>
    </xdr:to>
    <xdr:cxnSp macro="">
      <xdr:nvCxnSpPr>
        <xdr:cNvPr id="682" name="直線コネクタ 681"/>
        <xdr:cNvCxnSpPr/>
      </xdr:nvCxnSpPr>
      <xdr:spPr>
        <a:xfrm>
          <a:off x="14592300" y="16098619"/>
          <a:ext cx="889000" cy="7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137495</xdr:rowOff>
    </xdr:from>
    <xdr:to>
      <xdr:col>81</xdr:col>
      <xdr:colOff>101600</xdr:colOff>
      <xdr:row>99</xdr:row>
      <xdr:rowOff>67645</xdr:rowOff>
    </xdr:to>
    <xdr:sp macro="" textlink="">
      <xdr:nvSpPr>
        <xdr:cNvPr id="683" name="フローチャート: 判断 682"/>
        <xdr:cNvSpPr/>
      </xdr:nvSpPr>
      <xdr:spPr>
        <a:xfrm>
          <a:off x="15430500" y="1693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58772</xdr:rowOff>
    </xdr:from>
    <xdr:ext cx="534377" cy="259045"/>
    <xdr:sp macro="" textlink="">
      <xdr:nvSpPr>
        <xdr:cNvPr id="684" name="テキスト ボックス 683"/>
        <xdr:cNvSpPr txBox="1"/>
      </xdr:nvSpPr>
      <xdr:spPr>
        <a:xfrm>
          <a:off x="15214111" y="170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124157</xdr:rowOff>
    </xdr:from>
    <xdr:to>
      <xdr:col>76</xdr:col>
      <xdr:colOff>114300</xdr:colOff>
      <xdr:row>93</xdr:row>
      <xdr:rowOff>153769</xdr:rowOff>
    </xdr:to>
    <xdr:cxnSp macro="">
      <xdr:nvCxnSpPr>
        <xdr:cNvPr id="685" name="直線コネクタ 684"/>
        <xdr:cNvCxnSpPr/>
      </xdr:nvCxnSpPr>
      <xdr:spPr>
        <a:xfrm>
          <a:off x="13703300" y="15897557"/>
          <a:ext cx="889000" cy="20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116019</xdr:rowOff>
    </xdr:from>
    <xdr:to>
      <xdr:col>76</xdr:col>
      <xdr:colOff>165100</xdr:colOff>
      <xdr:row>99</xdr:row>
      <xdr:rowOff>46169</xdr:rowOff>
    </xdr:to>
    <xdr:sp macro="" textlink="">
      <xdr:nvSpPr>
        <xdr:cNvPr id="686" name="フローチャート: 判断 685"/>
        <xdr:cNvSpPr/>
      </xdr:nvSpPr>
      <xdr:spPr>
        <a:xfrm>
          <a:off x="14541500" y="1691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37296</xdr:rowOff>
    </xdr:from>
    <xdr:ext cx="534377" cy="259045"/>
    <xdr:sp macro="" textlink="">
      <xdr:nvSpPr>
        <xdr:cNvPr id="687" name="テキスト ボックス 686"/>
        <xdr:cNvSpPr txBox="1"/>
      </xdr:nvSpPr>
      <xdr:spPr>
        <a:xfrm>
          <a:off x="14325111" y="1701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49236</xdr:rowOff>
    </xdr:from>
    <xdr:to>
      <xdr:col>71</xdr:col>
      <xdr:colOff>177800</xdr:colOff>
      <xdr:row>92</xdr:row>
      <xdr:rowOff>124157</xdr:rowOff>
    </xdr:to>
    <xdr:cxnSp macro="">
      <xdr:nvCxnSpPr>
        <xdr:cNvPr id="688" name="直線コネクタ 687"/>
        <xdr:cNvCxnSpPr/>
      </xdr:nvCxnSpPr>
      <xdr:spPr>
        <a:xfrm>
          <a:off x="12814300" y="15651186"/>
          <a:ext cx="889000" cy="24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139387</xdr:rowOff>
    </xdr:from>
    <xdr:to>
      <xdr:col>72</xdr:col>
      <xdr:colOff>38100</xdr:colOff>
      <xdr:row>99</xdr:row>
      <xdr:rowOff>69537</xdr:rowOff>
    </xdr:to>
    <xdr:sp macro="" textlink="">
      <xdr:nvSpPr>
        <xdr:cNvPr id="689" name="フローチャート: 判断 688"/>
        <xdr:cNvSpPr/>
      </xdr:nvSpPr>
      <xdr:spPr>
        <a:xfrm>
          <a:off x="13652500" y="1694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60664</xdr:rowOff>
    </xdr:from>
    <xdr:ext cx="534377" cy="259045"/>
    <xdr:sp macro="" textlink="">
      <xdr:nvSpPr>
        <xdr:cNvPr id="690" name="テキスト ボックス 689"/>
        <xdr:cNvSpPr txBox="1"/>
      </xdr:nvSpPr>
      <xdr:spPr>
        <a:xfrm>
          <a:off x="13436111" y="170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139240</xdr:rowOff>
    </xdr:from>
    <xdr:to>
      <xdr:col>67</xdr:col>
      <xdr:colOff>101600</xdr:colOff>
      <xdr:row>99</xdr:row>
      <xdr:rowOff>69390</xdr:rowOff>
    </xdr:to>
    <xdr:sp macro="" textlink="">
      <xdr:nvSpPr>
        <xdr:cNvPr id="691" name="フローチャート: 判断 690"/>
        <xdr:cNvSpPr/>
      </xdr:nvSpPr>
      <xdr:spPr>
        <a:xfrm>
          <a:off x="12763500" y="1694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60517</xdr:rowOff>
    </xdr:from>
    <xdr:ext cx="534377" cy="259045"/>
    <xdr:sp macro="" textlink="">
      <xdr:nvSpPr>
        <xdr:cNvPr id="692" name="テキスト ボックス 691"/>
        <xdr:cNvSpPr txBox="1"/>
      </xdr:nvSpPr>
      <xdr:spPr>
        <a:xfrm>
          <a:off x="12547111" y="170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129572</xdr:rowOff>
    </xdr:from>
    <xdr:to>
      <xdr:col>85</xdr:col>
      <xdr:colOff>177800</xdr:colOff>
      <xdr:row>98</xdr:row>
      <xdr:rowOff>59722</xdr:rowOff>
    </xdr:to>
    <xdr:sp macro="" textlink="">
      <xdr:nvSpPr>
        <xdr:cNvPr id="698" name="楕円 697"/>
        <xdr:cNvSpPr/>
      </xdr:nvSpPr>
      <xdr:spPr>
        <a:xfrm>
          <a:off x="16268700" y="167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82599</xdr:rowOff>
    </xdr:from>
    <xdr:ext cx="599010" cy="259045"/>
    <xdr:sp macro="" textlink="">
      <xdr:nvSpPr>
        <xdr:cNvPr id="699" name="積立金該当値テキスト"/>
        <xdr:cNvSpPr txBox="1"/>
      </xdr:nvSpPr>
      <xdr:spPr>
        <a:xfrm>
          <a:off x="16370300" y="1671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134441</xdr:rowOff>
    </xdr:from>
    <xdr:to>
      <xdr:col>81</xdr:col>
      <xdr:colOff>101600</xdr:colOff>
      <xdr:row>98</xdr:row>
      <xdr:rowOff>64591</xdr:rowOff>
    </xdr:to>
    <xdr:sp macro="" textlink="">
      <xdr:nvSpPr>
        <xdr:cNvPr id="700" name="楕円 699"/>
        <xdr:cNvSpPr/>
      </xdr:nvSpPr>
      <xdr:spPr>
        <a:xfrm>
          <a:off x="15430500" y="167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81118</xdr:rowOff>
    </xdr:from>
    <xdr:ext cx="599010" cy="259045"/>
    <xdr:sp macro="" textlink="">
      <xdr:nvSpPr>
        <xdr:cNvPr id="701" name="テキスト ボックス 700"/>
        <xdr:cNvSpPr txBox="1"/>
      </xdr:nvSpPr>
      <xdr:spPr>
        <a:xfrm>
          <a:off x="15181795" y="1654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102969</xdr:rowOff>
    </xdr:from>
    <xdr:to>
      <xdr:col>76</xdr:col>
      <xdr:colOff>165100</xdr:colOff>
      <xdr:row>94</xdr:row>
      <xdr:rowOff>33119</xdr:rowOff>
    </xdr:to>
    <xdr:sp macro="" textlink="">
      <xdr:nvSpPr>
        <xdr:cNvPr id="702" name="楕円 701"/>
        <xdr:cNvSpPr/>
      </xdr:nvSpPr>
      <xdr:spPr>
        <a:xfrm>
          <a:off x="14541500" y="1604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49646</xdr:rowOff>
    </xdr:from>
    <xdr:ext cx="599010" cy="259045"/>
    <xdr:sp macro="" textlink="">
      <xdr:nvSpPr>
        <xdr:cNvPr id="703" name="テキスト ボックス 702"/>
        <xdr:cNvSpPr txBox="1"/>
      </xdr:nvSpPr>
      <xdr:spPr>
        <a:xfrm>
          <a:off x="14292795" y="1582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73357</xdr:rowOff>
    </xdr:from>
    <xdr:to>
      <xdr:col>72</xdr:col>
      <xdr:colOff>38100</xdr:colOff>
      <xdr:row>93</xdr:row>
      <xdr:rowOff>3507</xdr:rowOff>
    </xdr:to>
    <xdr:sp macro="" textlink="">
      <xdr:nvSpPr>
        <xdr:cNvPr id="704" name="楕円 703"/>
        <xdr:cNvSpPr/>
      </xdr:nvSpPr>
      <xdr:spPr>
        <a:xfrm>
          <a:off x="13652500" y="1584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20034</xdr:rowOff>
    </xdr:from>
    <xdr:ext cx="599010" cy="259045"/>
    <xdr:sp macro="" textlink="">
      <xdr:nvSpPr>
        <xdr:cNvPr id="705" name="テキスト ボックス 704"/>
        <xdr:cNvSpPr txBox="1"/>
      </xdr:nvSpPr>
      <xdr:spPr>
        <a:xfrm>
          <a:off x="13403795" y="1562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169886</xdr:rowOff>
    </xdr:from>
    <xdr:to>
      <xdr:col>67</xdr:col>
      <xdr:colOff>101600</xdr:colOff>
      <xdr:row>91</xdr:row>
      <xdr:rowOff>100036</xdr:rowOff>
    </xdr:to>
    <xdr:sp macro="" textlink="">
      <xdr:nvSpPr>
        <xdr:cNvPr id="706" name="楕円 705"/>
        <xdr:cNvSpPr/>
      </xdr:nvSpPr>
      <xdr:spPr>
        <a:xfrm>
          <a:off x="12763500" y="156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89</xdr:row>
      <xdr:rowOff>116563</xdr:rowOff>
    </xdr:from>
    <xdr:ext cx="690189" cy="259045"/>
    <xdr:sp macro="" textlink="">
      <xdr:nvSpPr>
        <xdr:cNvPr id="707" name="テキスト ボックス 706"/>
        <xdr:cNvSpPr txBox="1"/>
      </xdr:nvSpPr>
      <xdr:spPr>
        <a:xfrm>
          <a:off x="12469205" y="15375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27" name="直線コネクタ 726"/>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30" name="投資及び出資金最大値テキスト"/>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31" name="直線コネクタ 730"/>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3511</xdr:rowOff>
    </xdr:from>
    <xdr:to>
      <xdr:col>116</xdr:col>
      <xdr:colOff>63500</xdr:colOff>
      <xdr:row>38</xdr:row>
      <xdr:rowOff>25400</xdr:rowOff>
    </xdr:to>
    <xdr:cxnSp macro="">
      <xdr:nvCxnSpPr>
        <xdr:cNvPr id="732" name="直線コネクタ 731"/>
        <xdr:cNvCxnSpPr/>
      </xdr:nvCxnSpPr>
      <xdr:spPr>
        <a:xfrm flipV="1">
          <a:off x="21323300" y="6518611"/>
          <a:ext cx="8382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33" name="投資及び出資金平均値テキスト"/>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34" name="フローチャート: 判断 733"/>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5" name="直線コネクタ 73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36" name="フローチャート: 判断 735"/>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37" name="テキスト ボックス 736"/>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8" name="直線コネクタ 73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39" name="フローチャート: 判断 738"/>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40" name="テキスト ボックス 739"/>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1" name="直線コネクタ 74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42" name="フローチャート: 判断 741"/>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43" name="テキスト ボックス 742"/>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57810</xdr:rowOff>
    </xdr:from>
    <xdr:to>
      <xdr:col>98</xdr:col>
      <xdr:colOff>38100</xdr:colOff>
      <xdr:row>37</xdr:row>
      <xdr:rowOff>159410</xdr:rowOff>
    </xdr:to>
    <xdr:sp macro="" textlink="">
      <xdr:nvSpPr>
        <xdr:cNvPr id="744" name="フローチャート: 判断 743"/>
        <xdr:cNvSpPr/>
      </xdr:nvSpPr>
      <xdr:spPr>
        <a:xfrm>
          <a:off x="18605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4487</xdr:rowOff>
    </xdr:from>
    <xdr:ext cx="469744" cy="259045"/>
    <xdr:sp macro="" textlink="">
      <xdr:nvSpPr>
        <xdr:cNvPr id="745" name="テキスト ボックス 744"/>
        <xdr:cNvSpPr txBox="1"/>
      </xdr:nvSpPr>
      <xdr:spPr>
        <a:xfrm>
          <a:off x="18421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124161</xdr:rowOff>
    </xdr:from>
    <xdr:to>
      <xdr:col>116</xdr:col>
      <xdr:colOff>114300</xdr:colOff>
      <xdr:row>38</xdr:row>
      <xdr:rowOff>54311</xdr:rowOff>
    </xdr:to>
    <xdr:sp macro="" textlink="">
      <xdr:nvSpPr>
        <xdr:cNvPr id="751" name="楕円 750"/>
        <xdr:cNvSpPr/>
      </xdr:nvSpPr>
      <xdr:spPr>
        <a:xfrm>
          <a:off x="22110700" y="64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39088</xdr:rowOff>
    </xdr:from>
    <xdr:ext cx="378565" cy="259045"/>
    <xdr:sp macro="" textlink="">
      <xdr:nvSpPr>
        <xdr:cNvPr id="752" name="投資及び出資金該当値テキスト"/>
        <xdr:cNvSpPr txBox="1"/>
      </xdr:nvSpPr>
      <xdr:spPr>
        <a:xfrm>
          <a:off x="22212300" y="638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4" name="テキスト ボックス 75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5" name="楕円 75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6" name="テキスト ボックス 75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9" name="楕円 75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0" name="テキスト ボックス 75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1" name="直線コネクタ 77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2" name="テキスト ボックス 77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5" name="直線コネクタ 77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6" name="テキスト ボックス 77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80" name="直線コネクタ 779"/>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1"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2" name="直線コネクタ 78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83" name="貸付金最大値テキスト"/>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784" name="直線コネクタ 783"/>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18085</xdr:rowOff>
    </xdr:from>
    <xdr:to>
      <xdr:col>116</xdr:col>
      <xdr:colOff>63500</xdr:colOff>
      <xdr:row>57</xdr:row>
      <xdr:rowOff>25229</xdr:rowOff>
    </xdr:to>
    <xdr:cxnSp macro="">
      <xdr:nvCxnSpPr>
        <xdr:cNvPr id="785" name="直線コネクタ 784"/>
        <xdr:cNvCxnSpPr/>
      </xdr:nvCxnSpPr>
      <xdr:spPr>
        <a:xfrm flipV="1">
          <a:off x="21323300" y="9790735"/>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786" name="貸付金平均値テキスト"/>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787" name="フローチャート: 判断 786"/>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49917</xdr:rowOff>
    </xdr:from>
    <xdr:to>
      <xdr:col>111</xdr:col>
      <xdr:colOff>177800</xdr:colOff>
      <xdr:row>57</xdr:row>
      <xdr:rowOff>25229</xdr:rowOff>
    </xdr:to>
    <xdr:cxnSp macro="">
      <xdr:nvCxnSpPr>
        <xdr:cNvPr id="788" name="直線コネクタ 787"/>
        <xdr:cNvCxnSpPr/>
      </xdr:nvCxnSpPr>
      <xdr:spPr>
        <a:xfrm>
          <a:off x="20434300" y="9651117"/>
          <a:ext cx="889000" cy="1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789" name="フローチャート: 判断 788"/>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93730</xdr:rowOff>
    </xdr:from>
    <xdr:ext cx="469744" cy="259045"/>
    <xdr:sp macro="" textlink="">
      <xdr:nvSpPr>
        <xdr:cNvPr id="790" name="テキスト ボックス 789"/>
        <xdr:cNvSpPr txBox="1"/>
      </xdr:nvSpPr>
      <xdr:spPr>
        <a:xfrm>
          <a:off x="21088428" y="98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49917</xdr:rowOff>
    </xdr:from>
    <xdr:to>
      <xdr:col>107</xdr:col>
      <xdr:colOff>50800</xdr:colOff>
      <xdr:row>57</xdr:row>
      <xdr:rowOff>33858</xdr:rowOff>
    </xdr:to>
    <xdr:cxnSp macro="">
      <xdr:nvCxnSpPr>
        <xdr:cNvPr id="791" name="直線コネクタ 790"/>
        <xdr:cNvCxnSpPr/>
      </xdr:nvCxnSpPr>
      <xdr:spPr>
        <a:xfrm flipV="1">
          <a:off x="19545300" y="9651117"/>
          <a:ext cx="889000" cy="15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792" name="フローチャート: 判断 791"/>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61727</xdr:rowOff>
    </xdr:from>
    <xdr:ext cx="469744" cy="259045"/>
    <xdr:sp macro="" textlink="">
      <xdr:nvSpPr>
        <xdr:cNvPr id="793" name="テキスト ボックス 792"/>
        <xdr:cNvSpPr txBox="1"/>
      </xdr:nvSpPr>
      <xdr:spPr>
        <a:xfrm>
          <a:off x="20199428" y="983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23628</xdr:rowOff>
    </xdr:from>
    <xdr:to>
      <xdr:col>102</xdr:col>
      <xdr:colOff>114300</xdr:colOff>
      <xdr:row>57</xdr:row>
      <xdr:rowOff>33858</xdr:rowOff>
    </xdr:to>
    <xdr:cxnSp macro="">
      <xdr:nvCxnSpPr>
        <xdr:cNvPr id="794" name="直線コネクタ 793"/>
        <xdr:cNvCxnSpPr/>
      </xdr:nvCxnSpPr>
      <xdr:spPr>
        <a:xfrm>
          <a:off x="18656300" y="9796278"/>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795" name="フローチャート: 判断 794"/>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796" name="テキスト ボックス 795"/>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21006</xdr:rowOff>
    </xdr:from>
    <xdr:to>
      <xdr:col>98</xdr:col>
      <xdr:colOff>38100</xdr:colOff>
      <xdr:row>56</xdr:row>
      <xdr:rowOff>122606</xdr:rowOff>
    </xdr:to>
    <xdr:sp macro="" textlink="">
      <xdr:nvSpPr>
        <xdr:cNvPr id="797" name="フローチャート: 判断 796"/>
        <xdr:cNvSpPr/>
      </xdr:nvSpPr>
      <xdr:spPr>
        <a:xfrm>
          <a:off x="18605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139133</xdr:rowOff>
    </xdr:from>
    <xdr:ext cx="469744" cy="259045"/>
    <xdr:sp macro="" textlink="">
      <xdr:nvSpPr>
        <xdr:cNvPr id="798" name="テキスト ボックス 797"/>
        <xdr:cNvSpPr txBox="1"/>
      </xdr:nvSpPr>
      <xdr:spPr>
        <a:xfrm>
          <a:off x="18421428" y="939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138735</xdr:rowOff>
    </xdr:from>
    <xdr:to>
      <xdr:col>116</xdr:col>
      <xdr:colOff>114300</xdr:colOff>
      <xdr:row>57</xdr:row>
      <xdr:rowOff>68885</xdr:rowOff>
    </xdr:to>
    <xdr:sp macro="" textlink="">
      <xdr:nvSpPr>
        <xdr:cNvPr id="804" name="楕円 803"/>
        <xdr:cNvSpPr/>
      </xdr:nvSpPr>
      <xdr:spPr>
        <a:xfrm>
          <a:off x="22110700" y="97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117162</xdr:rowOff>
    </xdr:from>
    <xdr:ext cx="469744" cy="259045"/>
    <xdr:sp macro="" textlink="">
      <xdr:nvSpPr>
        <xdr:cNvPr id="805" name="貸付金該当値テキスト"/>
        <xdr:cNvSpPr txBox="1"/>
      </xdr:nvSpPr>
      <xdr:spPr>
        <a:xfrm>
          <a:off x="22212300" y="971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145879</xdr:rowOff>
    </xdr:from>
    <xdr:to>
      <xdr:col>112</xdr:col>
      <xdr:colOff>38100</xdr:colOff>
      <xdr:row>57</xdr:row>
      <xdr:rowOff>76029</xdr:rowOff>
    </xdr:to>
    <xdr:sp macro="" textlink="">
      <xdr:nvSpPr>
        <xdr:cNvPr id="806" name="楕円 805"/>
        <xdr:cNvSpPr/>
      </xdr:nvSpPr>
      <xdr:spPr>
        <a:xfrm>
          <a:off x="21272500" y="97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92556</xdr:rowOff>
    </xdr:from>
    <xdr:ext cx="469744" cy="259045"/>
    <xdr:sp macro="" textlink="">
      <xdr:nvSpPr>
        <xdr:cNvPr id="807" name="テキスト ボックス 806"/>
        <xdr:cNvSpPr txBox="1"/>
      </xdr:nvSpPr>
      <xdr:spPr>
        <a:xfrm>
          <a:off x="21088428" y="95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170567</xdr:rowOff>
    </xdr:from>
    <xdr:to>
      <xdr:col>107</xdr:col>
      <xdr:colOff>101600</xdr:colOff>
      <xdr:row>56</xdr:row>
      <xdr:rowOff>100717</xdr:rowOff>
    </xdr:to>
    <xdr:sp macro="" textlink="">
      <xdr:nvSpPr>
        <xdr:cNvPr id="808" name="楕円 807"/>
        <xdr:cNvSpPr/>
      </xdr:nvSpPr>
      <xdr:spPr>
        <a:xfrm>
          <a:off x="20383500" y="96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117244</xdr:rowOff>
    </xdr:from>
    <xdr:ext cx="469744" cy="259045"/>
    <xdr:sp macro="" textlink="">
      <xdr:nvSpPr>
        <xdr:cNvPr id="809" name="テキスト ボックス 808"/>
        <xdr:cNvSpPr txBox="1"/>
      </xdr:nvSpPr>
      <xdr:spPr>
        <a:xfrm>
          <a:off x="20199428" y="93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154508</xdr:rowOff>
    </xdr:from>
    <xdr:to>
      <xdr:col>102</xdr:col>
      <xdr:colOff>165100</xdr:colOff>
      <xdr:row>57</xdr:row>
      <xdr:rowOff>84658</xdr:rowOff>
    </xdr:to>
    <xdr:sp macro="" textlink="">
      <xdr:nvSpPr>
        <xdr:cNvPr id="810" name="楕円 809"/>
        <xdr:cNvSpPr/>
      </xdr:nvSpPr>
      <xdr:spPr>
        <a:xfrm>
          <a:off x="19494500" y="97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75785</xdr:rowOff>
    </xdr:from>
    <xdr:ext cx="469744" cy="259045"/>
    <xdr:sp macro="" textlink="">
      <xdr:nvSpPr>
        <xdr:cNvPr id="811" name="テキスト ボックス 810"/>
        <xdr:cNvSpPr txBox="1"/>
      </xdr:nvSpPr>
      <xdr:spPr>
        <a:xfrm>
          <a:off x="19310428" y="98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144278</xdr:rowOff>
    </xdr:from>
    <xdr:to>
      <xdr:col>98</xdr:col>
      <xdr:colOff>38100</xdr:colOff>
      <xdr:row>57</xdr:row>
      <xdr:rowOff>74428</xdr:rowOff>
    </xdr:to>
    <xdr:sp macro="" textlink="">
      <xdr:nvSpPr>
        <xdr:cNvPr id="812" name="楕円 811"/>
        <xdr:cNvSpPr/>
      </xdr:nvSpPr>
      <xdr:spPr>
        <a:xfrm>
          <a:off x="18605500" y="97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65555</xdr:rowOff>
    </xdr:from>
    <xdr:ext cx="469744" cy="259045"/>
    <xdr:sp macro="" textlink="">
      <xdr:nvSpPr>
        <xdr:cNvPr id="813" name="テキスト ボックス 812"/>
        <xdr:cNvSpPr txBox="1"/>
      </xdr:nvSpPr>
      <xdr:spPr>
        <a:xfrm>
          <a:off x="18421428" y="98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163093</xdr:rowOff>
    </xdr:from>
    <xdr:to>
      <xdr:col>116</xdr:col>
      <xdr:colOff>62864</xdr:colOff>
      <xdr:row>79</xdr:row>
      <xdr:rowOff>135356</xdr:rowOff>
    </xdr:to>
    <xdr:cxnSp macro="">
      <xdr:nvCxnSpPr>
        <xdr:cNvPr id="838" name="直線コネクタ 837"/>
        <xdr:cNvCxnSpPr/>
      </xdr:nvCxnSpPr>
      <xdr:spPr>
        <a:xfrm flipV="1">
          <a:off x="22159595" y="12678943"/>
          <a:ext cx="1269" cy="100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139183</xdr:rowOff>
    </xdr:from>
    <xdr:ext cx="534377" cy="259045"/>
    <xdr:sp macro="" textlink="">
      <xdr:nvSpPr>
        <xdr:cNvPr id="839" name="繰出金最小値テキスト"/>
        <xdr:cNvSpPr txBox="1"/>
      </xdr:nvSpPr>
      <xdr:spPr>
        <a:xfrm>
          <a:off x="22212300" y="136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135356</xdr:rowOff>
    </xdr:from>
    <xdr:to>
      <xdr:col>116</xdr:col>
      <xdr:colOff>152400</xdr:colOff>
      <xdr:row>79</xdr:row>
      <xdr:rowOff>135356</xdr:rowOff>
    </xdr:to>
    <xdr:cxnSp macro="">
      <xdr:nvCxnSpPr>
        <xdr:cNvPr id="840" name="直線コネクタ 839"/>
        <xdr:cNvCxnSpPr/>
      </xdr:nvCxnSpPr>
      <xdr:spPr>
        <a:xfrm>
          <a:off x="22072600" y="1367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109770</xdr:rowOff>
    </xdr:from>
    <xdr:ext cx="599010" cy="259045"/>
    <xdr:sp macro="" textlink="">
      <xdr:nvSpPr>
        <xdr:cNvPr id="841" name="繰出金最大値テキスト"/>
        <xdr:cNvSpPr txBox="1"/>
      </xdr:nvSpPr>
      <xdr:spPr>
        <a:xfrm>
          <a:off x="22212300" y="1245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163093</xdr:rowOff>
    </xdr:from>
    <xdr:to>
      <xdr:col>116</xdr:col>
      <xdr:colOff>152400</xdr:colOff>
      <xdr:row>73</xdr:row>
      <xdr:rowOff>163093</xdr:rowOff>
    </xdr:to>
    <xdr:cxnSp macro="">
      <xdr:nvCxnSpPr>
        <xdr:cNvPr id="842" name="直線コネクタ 841"/>
        <xdr:cNvCxnSpPr/>
      </xdr:nvCxnSpPr>
      <xdr:spPr>
        <a:xfrm>
          <a:off x="22072600" y="1267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107086</xdr:rowOff>
    </xdr:from>
    <xdr:to>
      <xdr:col>116</xdr:col>
      <xdr:colOff>63500</xdr:colOff>
      <xdr:row>76</xdr:row>
      <xdr:rowOff>118554</xdr:rowOff>
    </xdr:to>
    <xdr:cxnSp macro="">
      <xdr:nvCxnSpPr>
        <xdr:cNvPr id="843" name="直線コネクタ 842"/>
        <xdr:cNvCxnSpPr/>
      </xdr:nvCxnSpPr>
      <xdr:spPr>
        <a:xfrm flipV="1">
          <a:off x="21323300" y="13137286"/>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144009</xdr:rowOff>
    </xdr:from>
    <xdr:ext cx="534377" cy="259045"/>
    <xdr:sp macro="" textlink="">
      <xdr:nvSpPr>
        <xdr:cNvPr id="844" name="繰出金平均値テキスト"/>
        <xdr:cNvSpPr txBox="1"/>
      </xdr:nvSpPr>
      <xdr:spPr>
        <a:xfrm>
          <a:off x="22212300" y="1317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165582</xdr:rowOff>
    </xdr:from>
    <xdr:to>
      <xdr:col>116</xdr:col>
      <xdr:colOff>114300</xdr:colOff>
      <xdr:row>77</xdr:row>
      <xdr:rowOff>95732</xdr:rowOff>
    </xdr:to>
    <xdr:sp macro="" textlink="">
      <xdr:nvSpPr>
        <xdr:cNvPr id="845" name="フローチャート: 判断 844"/>
        <xdr:cNvSpPr/>
      </xdr:nvSpPr>
      <xdr:spPr>
        <a:xfrm>
          <a:off x="22110700" y="131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22746</xdr:rowOff>
    </xdr:from>
    <xdr:to>
      <xdr:col>111</xdr:col>
      <xdr:colOff>177800</xdr:colOff>
      <xdr:row>76</xdr:row>
      <xdr:rowOff>118554</xdr:rowOff>
    </xdr:to>
    <xdr:cxnSp macro="">
      <xdr:nvCxnSpPr>
        <xdr:cNvPr id="846" name="直線コネクタ 845"/>
        <xdr:cNvCxnSpPr/>
      </xdr:nvCxnSpPr>
      <xdr:spPr>
        <a:xfrm>
          <a:off x="20434300" y="12710046"/>
          <a:ext cx="889000" cy="4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163588</xdr:rowOff>
    </xdr:from>
    <xdr:to>
      <xdr:col>112</xdr:col>
      <xdr:colOff>38100</xdr:colOff>
      <xdr:row>77</xdr:row>
      <xdr:rowOff>93738</xdr:rowOff>
    </xdr:to>
    <xdr:sp macro="" textlink="">
      <xdr:nvSpPr>
        <xdr:cNvPr id="847" name="フローチャート: 判断 846"/>
        <xdr:cNvSpPr/>
      </xdr:nvSpPr>
      <xdr:spPr>
        <a:xfrm>
          <a:off x="21272500" y="1319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84865</xdr:rowOff>
    </xdr:from>
    <xdr:ext cx="534377" cy="259045"/>
    <xdr:sp macro="" textlink="">
      <xdr:nvSpPr>
        <xdr:cNvPr id="848" name="テキスト ボックス 847"/>
        <xdr:cNvSpPr txBox="1"/>
      </xdr:nvSpPr>
      <xdr:spPr>
        <a:xfrm>
          <a:off x="21056111" y="1328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161709</xdr:rowOff>
    </xdr:from>
    <xdr:to>
      <xdr:col>107</xdr:col>
      <xdr:colOff>50800</xdr:colOff>
      <xdr:row>74</xdr:row>
      <xdr:rowOff>22746</xdr:rowOff>
    </xdr:to>
    <xdr:cxnSp macro="">
      <xdr:nvCxnSpPr>
        <xdr:cNvPr id="849" name="直線コネクタ 848"/>
        <xdr:cNvCxnSpPr/>
      </xdr:nvCxnSpPr>
      <xdr:spPr>
        <a:xfrm>
          <a:off x="19545300" y="12163209"/>
          <a:ext cx="889000" cy="5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134201</xdr:rowOff>
    </xdr:from>
    <xdr:to>
      <xdr:col>107</xdr:col>
      <xdr:colOff>101600</xdr:colOff>
      <xdr:row>77</xdr:row>
      <xdr:rowOff>64351</xdr:rowOff>
    </xdr:to>
    <xdr:sp macro="" textlink="">
      <xdr:nvSpPr>
        <xdr:cNvPr id="850" name="フローチャート: 判断 849"/>
        <xdr:cNvSpPr/>
      </xdr:nvSpPr>
      <xdr:spPr>
        <a:xfrm>
          <a:off x="20383500" y="1316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55478</xdr:rowOff>
    </xdr:from>
    <xdr:ext cx="534377" cy="259045"/>
    <xdr:sp macro="" textlink="">
      <xdr:nvSpPr>
        <xdr:cNvPr id="851" name="テキスト ボックス 850"/>
        <xdr:cNvSpPr txBox="1"/>
      </xdr:nvSpPr>
      <xdr:spPr>
        <a:xfrm>
          <a:off x="20167111" y="132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161709</xdr:rowOff>
    </xdr:from>
    <xdr:to>
      <xdr:col>102</xdr:col>
      <xdr:colOff>114300</xdr:colOff>
      <xdr:row>74</xdr:row>
      <xdr:rowOff>118821</xdr:rowOff>
    </xdr:to>
    <xdr:cxnSp macro="">
      <xdr:nvCxnSpPr>
        <xdr:cNvPr id="852" name="直線コネクタ 851"/>
        <xdr:cNvCxnSpPr/>
      </xdr:nvCxnSpPr>
      <xdr:spPr>
        <a:xfrm flipV="1">
          <a:off x="18656300" y="12163209"/>
          <a:ext cx="889000" cy="6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146647</xdr:rowOff>
    </xdr:from>
    <xdr:to>
      <xdr:col>102</xdr:col>
      <xdr:colOff>165100</xdr:colOff>
      <xdr:row>77</xdr:row>
      <xdr:rowOff>76797</xdr:rowOff>
    </xdr:to>
    <xdr:sp macro="" textlink="">
      <xdr:nvSpPr>
        <xdr:cNvPr id="853" name="フローチャート: 判断 852"/>
        <xdr:cNvSpPr/>
      </xdr:nvSpPr>
      <xdr:spPr>
        <a:xfrm>
          <a:off x="194945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67924</xdr:rowOff>
    </xdr:from>
    <xdr:ext cx="534377" cy="259045"/>
    <xdr:sp macro="" textlink="">
      <xdr:nvSpPr>
        <xdr:cNvPr id="854" name="テキスト ボックス 853"/>
        <xdr:cNvSpPr txBox="1"/>
      </xdr:nvSpPr>
      <xdr:spPr>
        <a:xfrm>
          <a:off x="19278111" y="132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168923</xdr:rowOff>
    </xdr:from>
    <xdr:to>
      <xdr:col>98</xdr:col>
      <xdr:colOff>38100</xdr:colOff>
      <xdr:row>77</xdr:row>
      <xdr:rowOff>99073</xdr:rowOff>
    </xdr:to>
    <xdr:sp macro="" textlink="">
      <xdr:nvSpPr>
        <xdr:cNvPr id="855" name="フローチャート: 判断 854"/>
        <xdr:cNvSpPr/>
      </xdr:nvSpPr>
      <xdr:spPr>
        <a:xfrm>
          <a:off x="18605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90200</xdr:rowOff>
    </xdr:from>
    <xdr:ext cx="534377" cy="259045"/>
    <xdr:sp macro="" textlink="">
      <xdr:nvSpPr>
        <xdr:cNvPr id="856" name="テキスト ボックス 855"/>
        <xdr:cNvSpPr txBox="1"/>
      </xdr:nvSpPr>
      <xdr:spPr>
        <a:xfrm>
          <a:off x="18389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56286</xdr:rowOff>
    </xdr:from>
    <xdr:to>
      <xdr:col>116</xdr:col>
      <xdr:colOff>114300</xdr:colOff>
      <xdr:row>76</xdr:row>
      <xdr:rowOff>157886</xdr:rowOff>
    </xdr:to>
    <xdr:sp macro="" textlink="">
      <xdr:nvSpPr>
        <xdr:cNvPr id="862" name="楕円 861"/>
        <xdr:cNvSpPr/>
      </xdr:nvSpPr>
      <xdr:spPr>
        <a:xfrm>
          <a:off x="22110700" y="130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79163</xdr:rowOff>
    </xdr:from>
    <xdr:ext cx="534377" cy="259045"/>
    <xdr:sp macro="" textlink="">
      <xdr:nvSpPr>
        <xdr:cNvPr id="863" name="繰出金該当値テキスト"/>
        <xdr:cNvSpPr txBox="1"/>
      </xdr:nvSpPr>
      <xdr:spPr>
        <a:xfrm>
          <a:off x="22212300" y="1293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67754</xdr:rowOff>
    </xdr:from>
    <xdr:to>
      <xdr:col>112</xdr:col>
      <xdr:colOff>38100</xdr:colOff>
      <xdr:row>76</xdr:row>
      <xdr:rowOff>169354</xdr:rowOff>
    </xdr:to>
    <xdr:sp macro="" textlink="">
      <xdr:nvSpPr>
        <xdr:cNvPr id="864" name="楕円 863"/>
        <xdr:cNvSpPr/>
      </xdr:nvSpPr>
      <xdr:spPr>
        <a:xfrm>
          <a:off x="21272500" y="130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14432</xdr:rowOff>
    </xdr:from>
    <xdr:ext cx="534377" cy="259045"/>
    <xdr:sp macro="" textlink="">
      <xdr:nvSpPr>
        <xdr:cNvPr id="865" name="テキスト ボックス 864"/>
        <xdr:cNvSpPr txBox="1"/>
      </xdr:nvSpPr>
      <xdr:spPr>
        <a:xfrm>
          <a:off x="21056111" y="128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143396</xdr:rowOff>
    </xdr:from>
    <xdr:to>
      <xdr:col>107</xdr:col>
      <xdr:colOff>101600</xdr:colOff>
      <xdr:row>74</xdr:row>
      <xdr:rowOff>73546</xdr:rowOff>
    </xdr:to>
    <xdr:sp macro="" textlink="">
      <xdr:nvSpPr>
        <xdr:cNvPr id="866" name="楕円 865"/>
        <xdr:cNvSpPr/>
      </xdr:nvSpPr>
      <xdr:spPr>
        <a:xfrm>
          <a:off x="20383500" y="126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90073</xdr:rowOff>
    </xdr:from>
    <xdr:ext cx="534377" cy="259045"/>
    <xdr:sp macro="" textlink="">
      <xdr:nvSpPr>
        <xdr:cNvPr id="867" name="テキスト ボックス 866"/>
        <xdr:cNvSpPr txBox="1"/>
      </xdr:nvSpPr>
      <xdr:spPr>
        <a:xfrm>
          <a:off x="20167111" y="1243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110909</xdr:rowOff>
    </xdr:from>
    <xdr:to>
      <xdr:col>102</xdr:col>
      <xdr:colOff>165100</xdr:colOff>
      <xdr:row>71</xdr:row>
      <xdr:rowOff>41059</xdr:rowOff>
    </xdr:to>
    <xdr:sp macro="" textlink="">
      <xdr:nvSpPr>
        <xdr:cNvPr id="868" name="楕円 867"/>
        <xdr:cNvSpPr/>
      </xdr:nvSpPr>
      <xdr:spPr>
        <a:xfrm>
          <a:off x="19494500" y="121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57586</xdr:rowOff>
    </xdr:from>
    <xdr:ext cx="599010" cy="259045"/>
    <xdr:sp macro="" textlink="">
      <xdr:nvSpPr>
        <xdr:cNvPr id="869" name="テキスト ボックス 868"/>
        <xdr:cNvSpPr txBox="1"/>
      </xdr:nvSpPr>
      <xdr:spPr>
        <a:xfrm>
          <a:off x="19245795" y="1188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68021</xdr:rowOff>
    </xdr:from>
    <xdr:to>
      <xdr:col>98</xdr:col>
      <xdr:colOff>38100</xdr:colOff>
      <xdr:row>74</xdr:row>
      <xdr:rowOff>169621</xdr:rowOff>
    </xdr:to>
    <xdr:sp macro="" textlink="">
      <xdr:nvSpPr>
        <xdr:cNvPr id="870" name="楕円 869"/>
        <xdr:cNvSpPr/>
      </xdr:nvSpPr>
      <xdr:spPr>
        <a:xfrm>
          <a:off x="18605500" y="127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14698</xdr:rowOff>
    </xdr:from>
    <xdr:ext cx="534377" cy="259045"/>
    <xdr:sp macro="" textlink="">
      <xdr:nvSpPr>
        <xdr:cNvPr id="871" name="テキスト ボックス 870"/>
        <xdr:cNvSpPr txBox="1"/>
      </xdr:nvSpPr>
      <xdr:spPr>
        <a:xfrm>
          <a:off x="18389111" y="125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補助費の大幅な増加については、復興交付金のうち不用分</a:t>
          </a:r>
          <a:r>
            <a:rPr kumimoji="1" lang="en-US" altLang="ja-JP" sz="1300" baseline="0">
              <a:latin typeface="ＭＳ Ｐゴシック" panose="020B0600070205080204" pitchFamily="50" charset="-128"/>
              <a:ea typeface="ＭＳ Ｐゴシック" panose="020B0600070205080204" pitchFamily="50" charset="-128"/>
            </a:rPr>
            <a:t>97</a:t>
          </a:r>
          <a:r>
            <a:rPr kumimoji="1" lang="ja-JP" altLang="en-US" sz="1300" baseline="0">
              <a:latin typeface="ＭＳ Ｐゴシック" panose="020B0600070205080204" pitchFamily="50" charset="-128"/>
              <a:ea typeface="ＭＳ Ｐゴシック" panose="020B0600070205080204" pitchFamily="50" charset="-128"/>
            </a:rPr>
            <a:t>億円強を返還したことが要因である。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977,328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％の増となり、依然として類似団体内で最も高額となっている。これはまだ東日本大震災からの復旧復興事業費が多額であることと、学校給食センターの建設事業費などによる。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一方で、公債費については、減少傾向であるものの災害公営住宅建設事業債等の大規模建設事業に係る起債の償還開始が控えており、今後増加に転じることが見込まれる。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15,665
15,601
262.81
38,432,184
36,361,047
231,396
4,807,981
8,795,475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13208</xdr:rowOff>
    </xdr:from>
    <xdr:to>
      <xdr:col>24</xdr:col>
      <xdr:colOff>63500</xdr:colOff>
      <xdr:row>36</xdr:row>
      <xdr:rowOff>59309</xdr:rowOff>
    </xdr:to>
    <xdr:cxnSp macro="">
      <xdr:nvCxnSpPr>
        <xdr:cNvPr id="61" name="直線コネクタ 60"/>
        <xdr:cNvCxnSpPr/>
      </xdr:nvCxnSpPr>
      <xdr:spPr>
        <a:xfrm flipV="1">
          <a:off x="3797300" y="6185408"/>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149606</xdr:rowOff>
    </xdr:from>
    <xdr:to>
      <xdr:col>19</xdr:col>
      <xdr:colOff>177800</xdr:colOff>
      <xdr:row>36</xdr:row>
      <xdr:rowOff>59309</xdr:rowOff>
    </xdr:to>
    <xdr:cxnSp macro="">
      <xdr:nvCxnSpPr>
        <xdr:cNvPr id="64" name="直線コネクタ 63"/>
        <xdr:cNvCxnSpPr/>
      </xdr:nvCxnSpPr>
      <xdr:spPr>
        <a:xfrm>
          <a:off x="2908300" y="6150356"/>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111777</xdr:rowOff>
    </xdr:from>
    <xdr:ext cx="469744" cy="259045"/>
    <xdr:sp macro="" textlink="">
      <xdr:nvSpPr>
        <xdr:cNvPr id="66" name="テキスト ボックス 65"/>
        <xdr:cNvSpPr txBox="1"/>
      </xdr:nvSpPr>
      <xdr:spPr>
        <a:xfrm>
          <a:off x="3562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39116</xdr:rowOff>
    </xdr:from>
    <xdr:to>
      <xdr:col>15</xdr:col>
      <xdr:colOff>50800</xdr:colOff>
      <xdr:row>35</xdr:row>
      <xdr:rowOff>149606</xdr:rowOff>
    </xdr:to>
    <xdr:cxnSp macro="">
      <xdr:nvCxnSpPr>
        <xdr:cNvPr id="67" name="直線コネクタ 66"/>
        <xdr:cNvCxnSpPr/>
      </xdr:nvCxnSpPr>
      <xdr:spPr>
        <a:xfrm>
          <a:off x="2019300" y="6039866"/>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39116</xdr:rowOff>
    </xdr:from>
    <xdr:to>
      <xdr:col>10</xdr:col>
      <xdr:colOff>114300</xdr:colOff>
      <xdr:row>35</xdr:row>
      <xdr:rowOff>157607</xdr:rowOff>
    </xdr:to>
    <xdr:cxnSp macro="">
      <xdr:nvCxnSpPr>
        <xdr:cNvPr id="70" name="直線コネクタ 69"/>
        <xdr:cNvCxnSpPr/>
      </xdr:nvCxnSpPr>
      <xdr:spPr>
        <a:xfrm flipV="1">
          <a:off x="1130300" y="6039866"/>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28338</xdr:rowOff>
    </xdr:from>
    <xdr:ext cx="469744" cy="259045"/>
    <xdr:sp macro="" textlink="">
      <xdr:nvSpPr>
        <xdr:cNvPr id="72" name="テキスト ボックス 71"/>
        <xdr:cNvSpPr txBox="1"/>
      </xdr:nvSpPr>
      <xdr:spPr>
        <a:xfrm>
          <a:off x="1784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45085</xdr:rowOff>
    </xdr:from>
    <xdr:to>
      <xdr:col>6</xdr:col>
      <xdr:colOff>38100</xdr:colOff>
      <xdr:row>34</xdr:row>
      <xdr:rowOff>146685</xdr:rowOff>
    </xdr:to>
    <xdr:sp macro="" textlink="">
      <xdr:nvSpPr>
        <xdr:cNvPr id="73" name="フローチャート: 判断 72"/>
        <xdr:cNvSpPr/>
      </xdr:nvSpPr>
      <xdr:spPr>
        <a:xfrm>
          <a:off x="1079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163212</xdr:rowOff>
    </xdr:from>
    <xdr:ext cx="469744" cy="259045"/>
    <xdr:sp macro="" textlink="">
      <xdr:nvSpPr>
        <xdr:cNvPr id="74" name="テキスト ボックス 73"/>
        <xdr:cNvSpPr txBox="1"/>
      </xdr:nvSpPr>
      <xdr:spPr>
        <a:xfrm>
          <a:off x="895428"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133858</xdr:rowOff>
    </xdr:from>
    <xdr:to>
      <xdr:col>24</xdr:col>
      <xdr:colOff>114300</xdr:colOff>
      <xdr:row>36</xdr:row>
      <xdr:rowOff>64008</xdr:rowOff>
    </xdr:to>
    <xdr:sp macro="" textlink="">
      <xdr:nvSpPr>
        <xdr:cNvPr id="80" name="楕円 79"/>
        <xdr:cNvSpPr/>
      </xdr:nvSpPr>
      <xdr:spPr>
        <a:xfrm>
          <a:off x="45847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112285</xdr:rowOff>
    </xdr:from>
    <xdr:ext cx="469744" cy="259045"/>
    <xdr:sp macro="" textlink="">
      <xdr:nvSpPr>
        <xdr:cNvPr id="81" name="議会費該当値テキスト"/>
        <xdr:cNvSpPr txBox="1"/>
      </xdr:nvSpPr>
      <xdr:spPr>
        <a:xfrm>
          <a:off x="4686300"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8509</xdr:rowOff>
    </xdr:from>
    <xdr:to>
      <xdr:col>20</xdr:col>
      <xdr:colOff>38100</xdr:colOff>
      <xdr:row>36</xdr:row>
      <xdr:rowOff>110109</xdr:rowOff>
    </xdr:to>
    <xdr:sp macro="" textlink="">
      <xdr:nvSpPr>
        <xdr:cNvPr id="82" name="楕円 81"/>
        <xdr:cNvSpPr/>
      </xdr:nvSpPr>
      <xdr:spPr>
        <a:xfrm>
          <a:off x="3746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101236</xdr:rowOff>
    </xdr:from>
    <xdr:ext cx="469744" cy="259045"/>
    <xdr:sp macro="" textlink="">
      <xdr:nvSpPr>
        <xdr:cNvPr id="83" name="テキスト ボックス 82"/>
        <xdr:cNvSpPr txBox="1"/>
      </xdr:nvSpPr>
      <xdr:spPr>
        <a:xfrm>
          <a:off x="3562428" y="62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98806</xdr:rowOff>
    </xdr:from>
    <xdr:to>
      <xdr:col>15</xdr:col>
      <xdr:colOff>101600</xdr:colOff>
      <xdr:row>36</xdr:row>
      <xdr:rowOff>28956</xdr:rowOff>
    </xdr:to>
    <xdr:sp macro="" textlink="">
      <xdr:nvSpPr>
        <xdr:cNvPr id="84" name="楕円 83"/>
        <xdr:cNvSpPr/>
      </xdr:nvSpPr>
      <xdr:spPr>
        <a:xfrm>
          <a:off x="2857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20083</xdr:rowOff>
    </xdr:from>
    <xdr:ext cx="469744" cy="259045"/>
    <xdr:sp macro="" textlink="">
      <xdr:nvSpPr>
        <xdr:cNvPr id="85" name="テキスト ボックス 84"/>
        <xdr:cNvSpPr txBox="1"/>
      </xdr:nvSpPr>
      <xdr:spPr>
        <a:xfrm>
          <a:off x="2673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159766</xdr:rowOff>
    </xdr:from>
    <xdr:to>
      <xdr:col>10</xdr:col>
      <xdr:colOff>165100</xdr:colOff>
      <xdr:row>35</xdr:row>
      <xdr:rowOff>89916</xdr:rowOff>
    </xdr:to>
    <xdr:sp macro="" textlink="">
      <xdr:nvSpPr>
        <xdr:cNvPr id="86" name="楕円 85"/>
        <xdr:cNvSpPr/>
      </xdr:nvSpPr>
      <xdr:spPr>
        <a:xfrm>
          <a:off x="1968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81043</xdr:rowOff>
    </xdr:from>
    <xdr:ext cx="469744" cy="259045"/>
    <xdr:sp macro="" textlink="">
      <xdr:nvSpPr>
        <xdr:cNvPr id="87" name="テキスト ボックス 86"/>
        <xdr:cNvSpPr txBox="1"/>
      </xdr:nvSpPr>
      <xdr:spPr>
        <a:xfrm>
          <a:off x="1784428"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106807</xdr:rowOff>
    </xdr:from>
    <xdr:to>
      <xdr:col>6</xdr:col>
      <xdr:colOff>38100</xdr:colOff>
      <xdr:row>36</xdr:row>
      <xdr:rowOff>36957</xdr:rowOff>
    </xdr:to>
    <xdr:sp macro="" textlink="">
      <xdr:nvSpPr>
        <xdr:cNvPr id="88" name="楕円 87"/>
        <xdr:cNvSpPr/>
      </xdr:nvSpPr>
      <xdr:spPr>
        <a:xfrm>
          <a:off x="10795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28084</xdr:rowOff>
    </xdr:from>
    <xdr:ext cx="469744" cy="259045"/>
    <xdr:sp macro="" textlink="">
      <xdr:nvSpPr>
        <xdr:cNvPr id="89" name="テキスト ボックス 88"/>
        <xdr:cNvSpPr txBox="1"/>
      </xdr:nvSpPr>
      <xdr:spPr>
        <a:xfrm>
          <a:off x="895428"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146056</xdr:rowOff>
    </xdr:from>
    <xdr:to>
      <xdr:col>24</xdr:col>
      <xdr:colOff>62865</xdr:colOff>
      <xdr:row>58</xdr:row>
      <xdr:rowOff>161844</xdr:rowOff>
    </xdr:to>
    <xdr:cxnSp macro="">
      <xdr:nvCxnSpPr>
        <xdr:cNvPr id="113" name="直線コネクタ 112"/>
        <xdr:cNvCxnSpPr/>
      </xdr:nvCxnSpPr>
      <xdr:spPr>
        <a:xfrm flipV="1">
          <a:off x="4633595" y="9061456"/>
          <a:ext cx="1270" cy="10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165671</xdr:rowOff>
    </xdr:from>
    <xdr:ext cx="534377" cy="259045"/>
    <xdr:sp macro="" textlink="">
      <xdr:nvSpPr>
        <xdr:cNvPr id="114" name="総務費最小値テキスト"/>
        <xdr:cNvSpPr txBox="1"/>
      </xdr:nvSpPr>
      <xdr:spPr>
        <a:xfrm>
          <a:off x="4686300" y="101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161844</xdr:rowOff>
    </xdr:from>
    <xdr:to>
      <xdr:col>24</xdr:col>
      <xdr:colOff>152400</xdr:colOff>
      <xdr:row>58</xdr:row>
      <xdr:rowOff>161844</xdr:rowOff>
    </xdr:to>
    <xdr:cxnSp macro="">
      <xdr:nvCxnSpPr>
        <xdr:cNvPr id="115" name="直線コネクタ 114"/>
        <xdr:cNvCxnSpPr/>
      </xdr:nvCxnSpPr>
      <xdr:spPr>
        <a:xfrm>
          <a:off x="4546600" y="1010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92733</xdr:rowOff>
    </xdr:from>
    <xdr:ext cx="599010" cy="259045"/>
    <xdr:sp macro="" textlink="">
      <xdr:nvSpPr>
        <xdr:cNvPr id="116" name="総務費最大値テキスト"/>
        <xdr:cNvSpPr txBox="1"/>
      </xdr:nvSpPr>
      <xdr:spPr>
        <a:xfrm>
          <a:off x="4686300" y="883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146056</xdr:rowOff>
    </xdr:from>
    <xdr:to>
      <xdr:col>24</xdr:col>
      <xdr:colOff>152400</xdr:colOff>
      <xdr:row>52</xdr:row>
      <xdr:rowOff>146056</xdr:rowOff>
    </xdr:to>
    <xdr:cxnSp macro="">
      <xdr:nvCxnSpPr>
        <xdr:cNvPr id="117" name="直線コネクタ 116"/>
        <xdr:cNvCxnSpPr/>
      </xdr:nvCxnSpPr>
      <xdr:spPr>
        <a:xfrm>
          <a:off x="4546600" y="9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146056</xdr:rowOff>
    </xdr:from>
    <xdr:to>
      <xdr:col>24</xdr:col>
      <xdr:colOff>63500</xdr:colOff>
      <xdr:row>57</xdr:row>
      <xdr:rowOff>81426</xdr:rowOff>
    </xdr:to>
    <xdr:cxnSp macro="">
      <xdr:nvCxnSpPr>
        <xdr:cNvPr id="118" name="直線コネクタ 117"/>
        <xdr:cNvCxnSpPr/>
      </xdr:nvCxnSpPr>
      <xdr:spPr>
        <a:xfrm flipV="1">
          <a:off x="3797300" y="9061456"/>
          <a:ext cx="838200" cy="79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13547</xdr:rowOff>
    </xdr:from>
    <xdr:ext cx="599010" cy="259045"/>
    <xdr:sp macro="" textlink="">
      <xdr:nvSpPr>
        <xdr:cNvPr id="119" name="総務費平均値テキスト"/>
        <xdr:cNvSpPr txBox="1"/>
      </xdr:nvSpPr>
      <xdr:spPr>
        <a:xfrm>
          <a:off x="4686300" y="9957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35120</xdr:rowOff>
    </xdr:from>
    <xdr:to>
      <xdr:col>24</xdr:col>
      <xdr:colOff>114300</xdr:colOff>
      <xdr:row>58</xdr:row>
      <xdr:rowOff>136720</xdr:rowOff>
    </xdr:to>
    <xdr:sp macro="" textlink="">
      <xdr:nvSpPr>
        <xdr:cNvPr id="120" name="フローチャート: 判断 119"/>
        <xdr:cNvSpPr/>
      </xdr:nvSpPr>
      <xdr:spPr>
        <a:xfrm>
          <a:off x="4584700" y="99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5011</xdr:rowOff>
    </xdr:from>
    <xdr:to>
      <xdr:col>19</xdr:col>
      <xdr:colOff>177800</xdr:colOff>
      <xdr:row>57</xdr:row>
      <xdr:rowOff>81426</xdr:rowOff>
    </xdr:to>
    <xdr:cxnSp macro="">
      <xdr:nvCxnSpPr>
        <xdr:cNvPr id="121" name="直線コネクタ 120"/>
        <xdr:cNvCxnSpPr/>
      </xdr:nvCxnSpPr>
      <xdr:spPr>
        <a:xfrm>
          <a:off x="2908300" y="9091861"/>
          <a:ext cx="889000" cy="76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47822</xdr:rowOff>
    </xdr:from>
    <xdr:to>
      <xdr:col>20</xdr:col>
      <xdr:colOff>38100</xdr:colOff>
      <xdr:row>58</xdr:row>
      <xdr:rowOff>149422</xdr:rowOff>
    </xdr:to>
    <xdr:sp macro="" textlink="">
      <xdr:nvSpPr>
        <xdr:cNvPr id="122" name="フローチャート: 判断 121"/>
        <xdr:cNvSpPr/>
      </xdr:nvSpPr>
      <xdr:spPr>
        <a:xfrm>
          <a:off x="3746500" y="999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140549</xdr:rowOff>
    </xdr:from>
    <xdr:ext cx="534377" cy="259045"/>
    <xdr:sp macro="" textlink="">
      <xdr:nvSpPr>
        <xdr:cNvPr id="123" name="テキスト ボックス 122"/>
        <xdr:cNvSpPr txBox="1"/>
      </xdr:nvSpPr>
      <xdr:spPr>
        <a:xfrm>
          <a:off x="3530111" y="100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8425</xdr:rowOff>
    </xdr:from>
    <xdr:to>
      <xdr:col>15</xdr:col>
      <xdr:colOff>50800</xdr:colOff>
      <xdr:row>53</xdr:row>
      <xdr:rowOff>5011</xdr:rowOff>
    </xdr:to>
    <xdr:cxnSp macro="">
      <xdr:nvCxnSpPr>
        <xdr:cNvPr id="124" name="直線コネクタ 123"/>
        <xdr:cNvCxnSpPr/>
      </xdr:nvCxnSpPr>
      <xdr:spPr>
        <a:xfrm>
          <a:off x="2019300" y="8923825"/>
          <a:ext cx="889000" cy="1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28387</xdr:rowOff>
    </xdr:from>
    <xdr:to>
      <xdr:col>15</xdr:col>
      <xdr:colOff>101600</xdr:colOff>
      <xdr:row>58</xdr:row>
      <xdr:rowOff>129987</xdr:rowOff>
    </xdr:to>
    <xdr:sp macro="" textlink="">
      <xdr:nvSpPr>
        <xdr:cNvPr id="125" name="フローチャート: 判断 124"/>
        <xdr:cNvSpPr/>
      </xdr:nvSpPr>
      <xdr:spPr>
        <a:xfrm>
          <a:off x="2857500" y="997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121114</xdr:rowOff>
    </xdr:from>
    <xdr:ext cx="599010" cy="259045"/>
    <xdr:sp macro="" textlink="">
      <xdr:nvSpPr>
        <xdr:cNvPr id="126" name="テキスト ボックス 125"/>
        <xdr:cNvSpPr txBox="1"/>
      </xdr:nvSpPr>
      <xdr:spPr>
        <a:xfrm>
          <a:off x="2608795" y="1006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112871</xdr:rowOff>
    </xdr:from>
    <xdr:to>
      <xdr:col>10</xdr:col>
      <xdr:colOff>114300</xdr:colOff>
      <xdr:row>52</xdr:row>
      <xdr:rowOff>8425</xdr:rowOff>
    </xdr:to>
    <xdr:cxnSp macro="">
      <xdr:nvCxnSpPr>
        <xdr:cNvPr id="127" name="直線コネクタ 126"/>
        <xdr:cNvCxnSpPr/>
      </xdr:nvCxnSpPr>
      <xdr:spPr>
        <a:xfrm>
          <a:off x="1130300" y="8685371"/>
          <a:ext cx="889000" cy="23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28" name="フローチャート: 判断 127"/>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157972</xdr:rowOff>
    </xdr:from>
    <xdr:ext cx="534377" cy="259045"/>
    <xdr:sp macro="" textlink="">
      <xdr:nvSpPr>
        <xdr:cNvPr id="129" name="テキスト ボックス 128"/>
        <xdr:cNvSpPr txBox="1"/>
      </xdr:nvSpPr>
      <xdr:spPr>
        <a:xfrm>
          <a:off x="1752111" y="101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66715</xdr:rowOff>
    </xdr:from>
    <xdr:to>
      <xdr:col>6</xdr:col>
      <xdr:colOff>38100</xdr:colOff>
      <xdr:row>58</xdr:row>
      <xdr:rowOff>168315</xdr:rowOff>
    </xdr:to>
    <xdr:sp macro="" textlink="">
      <xdr:nvSpPr>
        <xdr:cNvPr id="130" name="フローチャート: 判断 129"/>
        <xdr:cNvSpPr/>
      </xdr:nvSpPr>
      <xdr:spPr>
        <a:xfrm>
          <a:off x="1079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159442</xdr:rowOff>
    </xdr:from>
    <xdr:ext cx="534377" cy="259045"/>
    <xdr:sp macro="" textlink="">
      <xdr:nvSpPr>
        <xdr:cNvPr id="131" name="テキスト ボックス 130"/>
        <xdr:cNvSpPr txBox="1"/>
      </xdr:nvSpPr>
      <xdr:spPr>
        <a:xfrm>
          <a:off x="863111" y="101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95256</xdr:rowOff>
    </xdr:from>
    <xdr:to>
      <xdr:col>24</xdr:col>
      <xdr:colOff>114300</xdr:colOff>
      <xdr:row>53</xdr:row>
      <xdr:rowOff>25406</xdr:rowOff>
    </xdr:to>
    <xdr:sp macro="" textlink="">
      <xdr:nvSpPr>
        <xdr:cNvPr id="137" name="楕円 136"/>
        <xdr:cNvSpPr/>
      </xdr:nvSpPr>
      <xdr:spPr>
        <a:xfrm>
          <a:off x="4584700" y="9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48283</xdr:rowOff>
    </xdr:from>
    <xdr:ext cx="599010" cy="259045"/>
    <xdr:sp macro="" textlink="">
      <xdr:nvSpPr>
        <xdr:cNvPr id="138" name="総務費該当値テキスト"/>
        <xdr:cNvSpPr txBox="1"/>
      </xdr:nvSpPr>
      <xdr:spPr>
        <a:xfrm>
          <a:off x="4686300" y="896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30626</xdr:rowOff>
    </xdr:from>
    <xdr:to>
      <xdr:col>20</xdr:col>
      <xdr:colOff>38100</xdr:colOff>
      <xdr:row>57</xdr:row>
      <xdr:rowOff>132226</xdr:rowOff>
    </xdr:to>
    <xdr:sp macro="" textlink="">
      <xdr:nvSpPr>
        <xdr:cNvPr id="139" name="楕円 138"/>
        <xdr:cNvSpPr/>
      </xdr:nvSpPr>
      <xdr:spPr>
        <a:xfrm>
          <a:off x="3746500" y="98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148753</xdr:rowOff>
    </xdr:from>
    <xdr:ext cx="599010" cy="259045"/>
    <xdr:sp macro="" textlink="">
      <xdr:nvSpPr>
        <xdr:cNvPr id="140" name="テキスト ボックス 139"/>
        <xdr:cNvSpPr txBox="1"/>
      </xdr:nvSpPr>
      <xdr:spPr>
        <a:xfrm>
          <a:off x="3497795" y="957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125661</xdr:rowOff>
    </xdr:from>
    <xdr:to>
      <xdr:col>15</xdr:col>
      <xdr:colOff>101600</xdr:colOff>
      <xdr:row>53</xdr:row>
      <xdr:rowOff>55811</xdr:rowOff>
    </xdr:to>
    <xdr:sp macro="" textlink="">
      <xdr:nvSpPr>
        <xdr:cNvPr id="141" name="楕円 140"/>
        <xdr:cNvSpPr/>
      </xdr:nvSpPr>
      <xdr:spPr>
        <a:xfrm>
          <a:off x="2857500" y="90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72338</xdr:rowOff>
    </xdr:from>
    <xdr:ext cx="599010" cy="259045"/>
    <xdr:sp macro="" textlink="">
      <xdr:nvSpPr>
        <xdr:cNvPr id="142" name="テキスト ボックス 141"/>
        <xdr:cNvSpPr txBox="1"/>
      </xdr:nvSpPr>
      <xdr:spPr>
        <a:xfrm>
          <a:off x="2608795" y="881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129075</xdr:rowOff>
    </xdr:from>
    <xdr:to>
      <xdr:col>10</xdr:col>
      <xdr:colOff>165100</xdr:colOff>
      <xdr:row>52</xdr:row>
      <xdr:rowOff>59225</xdr:rowOff>
    </xdr:to>
    <xdr:sp macro="" textlink="">
      <xdr:nvSpPr>
        <xdr:cNvPr id="143" name="楕円 142"/>
        <xdr:cNvSpPr/>
      </xdr:nvSpPr>
      <xdr:spPr>
        <a:xfrm>
          <a:off x="1968500" y="88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75752</xdr:rowOff>
    </xdr:from>
    <xdr:ext cx="599010" cy="259045"/>
    <xdr:sp macro="" textlink="">
      <xdr:nvSpPr>
        <xdr:cNvPr id="144" name="テキスト ボックス 143"/>
        <xdr:cNvSpPr txBox="1"/>
      </xdr:nvSpPr>
      <xdr:spPr>
        <a:xfrm>
          <a:off x="1719795" y="864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62071</xdr:rowOff>
    </xdr:from>
    <xdr:to>
      <xdr:col>6</xdr:col>
      <xdr:colOff>38100</xdr:colOff>
      <xdr:row>50</xdr:row>
      <xdr:rowOff>163671</xdr:rowOff>
    </xdr:to>
    <xdr:sp macro="" textlink="">
      <xdr:nvSpPr>
        <xdr:cNvPr id="145" name="楕円 144"/>
        <xdr:cNvSpPr/>
      </xdr:nvSpPr>
      <xdr:spPr>
        <a:xfrm>
          <a:off x="1079500" y="86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8748</xdr:rowOff>
    </xdr:from>
    <xdr:ext cx="690189" cy="259045"/>
    <xdr:sp macro="" textlink="">
      <xdr:nvSpPr>
        <xdr:cNvPr id="146" name="テキスト ボックス 145"/>
        <xdr:cNvSpPr txBox="1"/>
      </xdr:nvSpPr>
      <xdr:spPr>
        <a:xfrm>
          <a:off x="785205" y="8409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3" name="直線コネクタ 172"/>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4" name="民生費最小値テキスト"/>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5" name="直線コネクタ 174"/>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6" name="民生費最大値テキスト"/>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7" name="直線コネクタ 176"/>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83649</xdr:rowOff>
    </xdr:from>
    <xdr:to>
      <xdr:col>24</xdr:col>
      <xdr:colOff>63500</xdr:colOff>
      <xdr:row>75</xdr:row>
      <xdr:rowOff>130839</xdr:rowOff>
    </xdr:to>
    <xdr:cxnSp macro="">
      <xdr:nvCxnSpPr>
        <xdr:cNvPr id="178" name="直線コネクタ 177"/>
        <xdr:cNvCxnSpPr/>
      </xdr:nvCxnSpPr>
      <xdr:spPr>
        <a:xfrm flipV="1">
          <a:off x="3797300" y="12942399"/>
          <a:ext cx="8382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51466</xdr:rowOff>
    </xdr:from>
    <xdr:ext cx="599010" cy="259045"/>
    <xdr:sp macro="" textlink="">
      <xdr:nvSpPr>
        <xdr:cNvPr id="179" name="民生費平均値テキスト"/>
        <xdr:cNvSpPr txBox="1"/>
      </xdr:nvSpPr>
      <xdr:spPr>
        <a:xfrm>
          <a:off x="4686300" y="13081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0" name="フローチャート: 判断 179"/>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161134</xdr:rowOff>
    </xdr:from>
    <xdr:to>
      <xdr:col>19</xdr:col>
      <xdr:colOff>177800</xdr:colOff>
      <xdr:row>75</xdr:row>
      <xdr:rowOff>130839</xdr:rowOff>
    </xdr:to>
    <xdr:cxnSp macro="">
      <xdr:nvCxnSpPr>
        <xdr:cNvPr id="181" name="直線コネクタ 180"/>
        <xdr:cNvCxnSpPr/>
      </xdr:nvCxnSpPr>
      <xdr:spPr>
        <a:xfrm>
          <a:off x="2908300" y="12848434"/>
          <a:ext cx="889000" cy="14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2" name="フローチャート: 判断 181"/>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164808</xdr:rowOff>
    </xdr:from>
    <xdr:ext cx="599010" cy="259045"/>
    <xdr:sp macro="" textlink="">
      <xdr:nvSpPr>
        <xdr:cNvPr id="183" name="テキスト ボックス 182"/>
        <xdr:cNvSpPr txBox="1"/>
      </xdr:nvSpPr>
      <xdr:spPr>
        <a:xfrm>
          <a:off x="3497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161134</xdr:rowOff>
    </xdr:from>
    <xdr:to>
      <xdr:col>15</xdr:col>
      <xdr:colOff>50800</xdr:colOff>
      <xdr:row>75</xdr:row>
      <xdr:rowOff>96331</xdr:rowOff>
    </xdr:to>
    <xdr:cxnSp macro="">
      <xdr:nvCxnSpPr>
        <xdr:cNvPr id="184" name="直線コネクタ 183"/>
        <xdr:cNvCxnSpPr/>
      </xdr:nvCxnSpPr>
      <xdr:spPr>
        <a:xfrm flipV="1">
          <a:off x="2019300" y="12848434"/>
          <a:ext cx="889000" cy="10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5" name="フローチャート: 判断 184"/>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123214</xdr:rowOff>
    </xdr:from>
    <xdr:ext cx="599010" cy="259045"/>
    <xdr:sp macro="" textlink="">
      <xdr:nvSpPr>
        <xdr:cNvPr id="186" name="テキスト ボックス 185"/>
        <xdr:cNvSpPr txBox="1"/>
      </xdr:nvSpPr>
      <xdr:spPr>
        <a:xfrm>
          <a:off x="2608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69433</xdr:rowOff>
    </xdr:from>
    <xdr:to>
      <xdr:col>10</xdr:col>
      <xdr:colOff>114300</xdr:colOff>
      <xdr:row>75</xdr:row>
      <xdr:rowOff>96331</xdr:rowOff>
    </xdr:to>
    <xdr:cxnSp macro="">
      <xdr:nvCxnSpPr>
        <xdr:cNvPr id="187" name="直線コネクタ 186"/>
        <xdr:cNvCxnSpPr/>
      </xdr:nvCxnSpPr>
      <xdr:spPr>
        <a:xfrm>
          <a:off x="1130300" y="12070933"/>
          <a:ext cx="889000" cy="88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88" name="フローチャート: 判断 187"/>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89" name="テキスト ボックス 188"/>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120959</xdr:rowOff>
    </xdr:from>
    <xdr:to>
      <xdr:col>6</xdr:col>
      <xdr:colOff>38100</xdr:colOff>
      <xdr:row>72</xdr:row>
      <xdr:rowOff>51109</xdr:rowOff>
    </xdr:to>
    <xdr:sp macro="" textlink="">
      <xdr:nvSpPr>
        <xdr:cNvPr id="190" name="フローチャート: 判断 189"/>
        <xdr:cNvSpPr/>
      </xdr:nvSpPr>
      <xdr:spPr>
        <a:xfrm>
          <a:off x="1079500" y="122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42236</xdr:rowOff>
    </xdr:from>
    <xdr:ext cx="599010" cy="259045"/>
    <xdr:sp macro="" textlink="">
      <xdr:nvSpPr>
        <xdr:cNvPr id="191" name="テキスト ボックス 190"/>
        <xdr:cNvSpPr txBox="1"/>
      </xdr:nvSpPr>
      <xdr:spPr>
        <a:xfrm>
          <a:off x="830795" y="1238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32849</xdr:rowOff>
    </xdr:from>
    <xdr:to>
      <xdr:col>24</xdr:col>
      <xdr:colOff>114300</xdr:colOff>
      <xdr:row>75</xdr:row>
      <xdr:rowOff>134449</xdr:rowOff>
    </xdr:to>
    <xdr:sp macro="" textlink="">
      <xdr:nvSpPr>
        <xdr:cNvPr id="197" name="楕円 196"/>
        <xdr:cNvSpPr/>
      </xdr:nvSpPr>
      <xdr:spPr>
        <a:xfrm>
          <a:off x="4584700" y="128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55726</xdr:rowOff>
    </xdr:from>
    <xdr:ext cx="599010" cy="259045"/>
    <xdr:sp macro="" textlink="">
      <xdr:nvSpPr>
        <xdr:cNvPr id="198" name="民生費該当値テキスト"/>
        <xdr:cNvSpPr txBox="1"/>
      </xdr:nvSpPr>
      <xdr:spPr>
        <a:xfrm>
          <a:off x="4686300" y="1274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80039</xdr:rowOff>
    </xdr:from>
    <xdr:to>
      <xdr:col>20</xdr:col>
      <xdr:colOff>38100</xdr:colOff>
      <xdr:row>76</xdr:row>
      <xdr:rowOff>10189</xdr:rowOff>
    </xdr:to>
    <xdr:sp macro="" textlink="">
      <xdr:nvSpPr>
        <xdr:cNvPr id="199" name="楕円 198"/>
        <xdr:cNvSpPr/>
      </xdr:nvSpPr>
      <xdr:spPr>
        <a:xfrm>
          <a:off x="3746500" y="129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26716</xdr:rowOff>
    </xdr:from>
    <xdr:ext cx="599010" cy="259045"/>
    <xdr:sp macro="" textlink="">
      <xdr:nvSpPr>
        <xdr:cNvPr id="200" name="テキスト ボックス 199"/>
        <xdr:cNvSpPr txBox="1"/>
      </xdr:nvSpPr>
      <xdr:spPr>
        <a:xfrm>
          <a:off x="3497795" y="1271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110334</xdr:rowOff>
    </xdr:from>
    <xdr:to>
      <xdr:col>15</xdr:col>
      <xdr:colOff>101600</xdr:colOff>
      <xdr:row>75</xdr:row>
      <xdr:rowOff>40484</xdr:rowOff>
    </xdr:to>
    <xdr:sp macro="" textlink="">
      <xdr:nvSpPr>
        <xdr:cNvPr id="201" name="楕円 200"/>
        <xdr:cNvSpPr/>
      </xdr:nvSpPr>
      <xdr:spPr>
        <a:xfrm>
          <a:off x="2857500" y="127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57011</xdr:rowOff>
    </xdr:from>
    <xdr:ext cx="599010" cy="259045"/>
    <xdr:sp macro="" textlink="">
      <xdr:nvSpPr>
        <xdr:cNvPr id="202" name="テキスト ボックス 201"/>
        <xdr:cNvSpPr txBox="1"/>
      </xdr:nvSpPr>
      <xdr:spPr>
        <a:xfrm>
          <a:off x="2608795" y="1257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45531</xdr:rowOff>
    </xdr:from>
    <xdr:to>
      <xdr:col>10</xdr:col>
      <xdr:colOff>165100</xdr:colOff>
      <xdr:row>75</xdr:row>
      <xdr:rowOff>147132</xdr:rowOff>
    </xdr:to>
    <xdr:sp macro="" textlink="">
      <xdr:nvSpPr>
        <xdr:cNvPr id="203" name="楕円 202"/>
        <xdr:cNvSpPr/>
      </xdr:nvSpPr>
      <xdr:spPr>
        <a:xfrm>
          <a:off x="1968500" y="12904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163658</xdr:rowOff>
    </xdr:from>
    <xdr:ext cx="599010" cy="259045"/>
    <xdr:sp macro="" textlink="">
      <xdr:nvSpPr>
        <xdr:cNvPr id="204" name="テキスト ボックス 203"/>
        <xdr:cNvSpPr txBox="1"/>
      </xdr:nvSpPr>
      <xdr:spPr>
        <a:xfrm>
          <a:off x="1719795" y="1267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18633</xdr:rowOff>
    </xdr:from>
    <xdr:to>
      <xdr:col>6</xdr:col>
      <xdr:colOff>38100</xdr:colOff>
      <xdr:row>70</xdr:row>
      <xdr:rowOff>120233</xdr:rowOff>
    </xdr:to>
    <xdr:sp macro="" textlink="">
      <xdr:nvSpPr>
        <xdr:cNvPr id="205" name="楕円 204"/>
        <xdr:cNvSpPr/>
      </xdr:nvSpPr>
      <xdr:spPr>
        <a:xfrm>
          <a:off x="1079500" y="120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136760</xdr:rowOff>
    </xdr:from>
    <xdr:ext cx="599010" cy="259045"/>
    <xdr:sp macro="" textlink="">
      <xdr:nvSpPr>
        <xdr:cNvPr id="206" name="テキスト ボックス 205"/>
        <xdr:cNvSpPr txBox="1"/>
      </xdr:nvSpPr>
      <xdr:spPr>
        <a:xfrm>
          <a:off x="830795" y="1179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3" name="直線コネクタ 232"/>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4" name="衛生費最小値テキスト"/>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5" name="直線コネクタ 234"/>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6" name="衛生費最大値テキスト"/>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7" name="直線コネクタ 236"/>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124595</xdr:rowOff>
    </xdr:from>
    <xdr:to>
      <xdr:col>24</xdr:col>
      <xdr:colOff>63500</xdr:colOff>
      <xdr:row>98</xdr:row>
      <xdr:rowOff>92886</xdr:rowOff>
    </xdr:to>
    <xdr:cxnSp macro="">
      <xdr:nvCxnSpPr>
        <xdr:cNvPr id="238" name="直線コネクタ 237"/>
        <xdr:cNvCxnSpPr/>
      </xdr:nvCxnSpPr>
      <xdr:spPr>
        <a:xfrm>
          <a:off x="3797300" y="16240895"/>
          <a:ext cx="838200" cy="65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39" name="衛生費平均値テキスト"/>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0" name="フローチャート: 判断 239"/>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124595</xdr:rowOff>
    </xdr:from>
    <xdr:to>
      <xdr:col>19</xdr:col>
      <xdr:colOff>177800</xdr:colOff>
      <xdr:row>96</xdr:row>
      <xdr:rowOff>161091</xdr:rowOff>
    </xdr:to>
    <xdr:cxnSp macro="">
      <xdr:nvCxnSpPr>
        <xdr:cNvPr id="241" name="直線コネクタ 240"/>
        <xdr:cNvCxnSpPr/>
      </xdr:nvCxnSpPr>
      <xdr:spPr>
        <a:xfrm flipV="1">
          <a:off x="2908300" y="16240895"/>
          <a:ext cx="889000" cy="37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2" name="フローチャート: 判断 241"/>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102793</xdr:rowOff>
    </xdr:from>
    <xdr:ext cx="534377" cy="259045"/>
    <xdr:sp macro="" textlink="">
      <xdr:nvSpPr>
        <xdr:cNvPr id="243" name="テキスト ボックス 242"/>
        <xdr:cNvSpPr txBox="1"/>
      </xdr:nvSpPr>
      <xdr:spPr>
        <a:xfrm>
          <a:off x="3530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161091</xdr:rowOff>
    </xdr:from>
    <xdr:to>
      <xdr:col>15</xdr:col>
      <xdr:colOff>50800</xdr:colOff>
      <xdr:row>97</xdr:row>
      <xdr:rowOff>81407</xdr:rowOff>
    </xdr:to>
    <xdr:cxnSp macro="">
      <xdr:nvCxnSpPr>
        <xdr:cNvPr id="244" name="直線コネクタ 243"/>
        <xdr:cNvCxnSpPr/>
      </xdr:nvCxnSpPr>
      <xdr:spPr>
        <a:xfrm flipV="1">
          <a:off x="2019300" y="16620291"/>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5" name="フローチャート: 判断 244"/>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82332</xdr:rowOff>
    </xdr:from>
    <xdr:ext cx="534377" cy="259045"/>
    <xdr:sp macro="" textlink="">
      <xdr:nvSpPr>
        <xdr:cNvPr id="246" name="テキスト ボックス 245"/>
        <xdr:cNvSpPr txBox="1"/>
      </xdr:nvSpPr>
      <xdr:spPr>
        <a:xfrm>
          <a:off x="2641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81407</xdr:rowOff>
    </xdr:from>
    <xdr:to>
      <xdr:col>10</xdr:col>
      <xdr:colOff>114300</xdr:colOff>
      <xdr:row>99</xdr:row>
      <xdr:rowOff>25482</xdr:rowOff>
    </xdr:to>
    <xdr:cxnSp macro="">
      <xdr:nvCxnSpPr>
        <xdr:cNvPr id="247" name="直線コネクタ 246"/>
        <xdr:cNvCxnSpPr/>
      </xdr:nvCxnSpPr>
      <xdr:spPr>
        <a:xfrm flipV="1">
          <a:off x="1130300" y="16712057"/>
          <a:ext cx="889000" cy="28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48" name="フローチャート: 判断 247"/>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49" name="テキスト ボックス 248"/>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50" name="フローチャート: 判断 249"/>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97903</xdr:rowOff>
    </xdr:from>
    <xdr:ext cx="534377" cy="259045"/>
    <xdr:sp macro="" textlink="">
      <xdr:nvSpPr>
        <xdr:cNvPr id="251" name="テキスト ボックス 250"/>
        <xdr:cNvSpPr txBox="1"/>
      </xdr:nvSpPr>
      <xdr:spPr>
        <a:xfrm>
          <a:off x="863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42086</xdr:rowOff>
    </xdr:from>
    <xdr:to>
      <xdr:col>24</xdr:col>
      <xdr:colOff>114300</xdr:colOff>
      <xdr:row>98</xdr:row>
      <xdr:rowOff>143686</xdr:rowOff>
    </xdr:to>
    <xdr:sp macro="" textlink="">
      <xdr:nvSpPr>
        <xdr:cNvPr id="257" name="楕円 256"/>
        <xdr:cNvSpPr/>
      </xdr:nvSpPr>
      <xdr:spPr>
        <a:xfrm>
          <a:off x="4584700" y="168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20513</xdr:rowOff>
    </xdr:from>
    <xdr:ext cx="534377" cy="259045"/>
    <xdr:sp macro="" textlink="">
      <xdr:nvSpPr>
        <xdr:cNvPr id="258" name="衛生費該当値テキスト"/>
        <xdr:cNvSpPr txBox="1"/>
      </xdr:nvSpPr>
      <xdr:spPr>
        <a:xfrm>
          <a:off x="4686300" y="1682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73795</xdr:rowOff>
    </xdr:from>
    <xdr:to>
      <xdr:col>20</xdr:col>
      <xdr:colOff>38100</xdr:colOff>
      <xdr:row>95</xdr:row>
      <xdr:rowOff>3945</xdr:rowOff>
    </xdr:to>
    <xdr:sp macro="" textlink="">
      <xdr:nvSpPr>
        <xdr:cNvPr id="259" name="楕円 258"/>
        <xdr:cNvSpPr/>
      </xdr:nvSpPr>
      <xdr:spPr>
        <a:xfrm>
          <a:off x="3746500" y="161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20472</xdr:rowOff>
    </xdr:from>
    <xdr:ext cx="534377" cy="259045"/>
    <xdr:sp macro="" textlink="">
      <xdr:nvSpPr>
        <xdr:cNvPr id="260" name="テキスト ボックス 259"/>
        <xdr:cNvSpPr txBox="1"/>
      </xdr:nvSpPr>
      <xdr:spPr>
        <a:xfrm>
          <a:off x="3530111" y="159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110291</xdr:rowOff>
    </xdr:from>
    <xdr:to>
      <xdr:col>15</xdr:col>
      <xdr:colOff>101600</xdr:colOff>
      <xdr:row>97</xdr:row>
      <xdr:rowOff>40441</xdr:rowOff>
    </xdr:to>
    <xdr:sp macro="" textlink="">
      <xdr:nvSpPr>
        <xdr:cNvPr id="261" name="楕円 260"/>
        <xdr:cNvSpPr/>
      </xdr:nvSpPr>
      <xdr:spPr>
        <a:xfrm>
          <a:off x="2857500" y="165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56968</xdr:rowOff>
    </xdr:from>
    <xdr:ext cx="534377" cy="259045"/>
    <xdr:sp macro="" textlink="">
      <xdr:nvSpPr>
        <xdr:cNvPr id="262" name="テキスト ボックス 261"/>
        <xdr:cNvSpPr txBox="1"/>
      </xdr:nvSpPr>
      <xdr:spPr>
        <a:xfrm>
          <a:off x="2641111" y="163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30607</xdr:rowOff>
    </xdr:from>
    <xdr:to>
      <xdr:col>10</xdr:col>
      <xdr:colOff>165100</xdr:colOff>
      <xdr:row>97</xdr:row>
      <xdr:rowOff>132207</xdr:rowOff>
    </xdr:to>
    <xdr:sp macro="" textlink="">
      <xdr:nvSpPr>
        <xdr:cNvPr id="263" name="楕円 262"/>
        <xdr:cNvSpPr/>
      </xdr:nvSpPr>
      <xdr:spPr>
        <a:xfrm>
          <a:off x="1968500" y="166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123334</xdr:rowOff>
    </xdr:from>
    <xdr:ext cx="534377" cy="259045"/>
    <xdr:sp macro="" textlink="">
      <xdr:nvSpPr>
        <xdr:cNvPr id="264" name="テキスト ボックス 263"/>
        <xdr:cNvSpPr txBox="1"/>
      </xdr:nvSpPr>
      <xdr:spPr>
        <a:xfrm>
          <a:off x="1752111" y="167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146132</xdr:rowOff>
    </xdr:from>
    <xdr:to>
      <xdr:col>6</xdr:col>
      <xdr:colOff>38100</xdr:colOff>
      <xdr:row>99</xdr:row>
      <xdr:rowOff>76282</xdr:rowOff>
    </xdr:to>
    <xdr:sp macro="" textlink="">
      <xdr:nvSpPr>
        <xdr:cNvPr id="265" name="楕円 264"/>
        <xdr:cNvSpPr/>
      </xdr:nvSpPr>
      <xdr:spPr>
        <a:xfrm>
          <a:off x="1079500" y="169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67409</xdr:rowOff>
    </xdr:from>
    <xdr:ext cx="534377" cy="259045"/>
    <xdr:sp macro="" textlink="">
      <xdr:nvSpPr>
        <xdr:cNvPr id="266" name="テキスト ボックス 265"/>
        <xdr:cNvSpPr txBox="1"/>
      </xdr:nvSpPr>
      <xdr:spPr>
        <a:xfrm>
          <a:off x="863111" y="170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88" name="直線コネクタ 287"/>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1" name="労働費最大値テキスト"/>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2" name="直線コネクタ 291"/>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115468</xdr:rowOff>
    </xdr:from>
    <xdr:to>
      <xdr:col>55</xdr:col>
      <xdr:colOff>0</xdr:colOff>
      <xdr:row>38</xdr:row>
      <xdr:rowOff>118211</xdr:rowOff>
    </xdr:to>
    <xdr:cxnSp macro="">
      <xdr:nvCxnSpPr>
        <xdr:cNvPr id="293" name="直線コネクタ 292"/>
        <xdr:cNvCxnSpPr/>
      </xdr:nvCxnSpPr>
      <xdr:spPr>
        <a:xfrm flipV="1">
          <a:off x="9639300" y="663056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101261</xdr:rowOff>
    </xdr:from>
    <xdr:ext cx="378565" cy="259045"/>
    <xdr:sp macro="" textlink="">
      <xdr:nvSpPr>
        <xdr:cNvPr id="294" name="労働費平均値テキスト"/>
        <xdr:cNvSpPr txBox="1"/>
      </xdr:nvSpPr>
      <xdr:spPr>
        <a:xfrm>
          <a:off x="10528300" y="6273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5" name="フローチャート: 判断 294"/>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116383</xdr:rowOff>
    </xdr:from>
    <xdr:to>
      <xdr:col>50</xdr:col>
      <xdr:colOff>114300</xdr:colOff>
      <xdr:row>38</xdr:row>
      <xdr:rowOff>118211</xdr:rowOff>
    </xdr:to>
    <xdr:cxnSp macro="">
      <xdr:nvCxnSpPr>
        <xdr:cNvPr id="296" name="直線コネクタ 295"/>
        <xdr:cNvCxnSpPr/>
      </xdr:nvCxnSpPr>
      <xdr:spPr>
        <a:xfrm>
          <a:off x="8750300" y="663148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7" name="フローチャート: 判断 296"/>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298" name="テキスト ボックス 297"/>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33630</xdr:rowOff>
    </xdr:from>
    <xdr:to>
      <xdr:col>45</xdr:col>
      <xdr:colOff>177800</xdr:colOff>
      <xdr:row>38</xdr:row>
      <xdr:rowOff>116383</xdr:rowOff>
    </xdr:to>
    <xdr:cxnSp macro="">
      <xdr:nvCxnSpPr>
        <xdr:cNvPr id="299" name="直線コネクタ 298"/>
        <xdr:cNvCxnSpPr/>
      </xdr:nvCxnSpPr>
      <xdr:spPr>
        <a:xfrm>
          <a:off x="7861300" y="6548730"/>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0" name="フローチャート: 判断 299"/>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01" name="テキスト ボックス 300"/>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33630</xdr:rowOff>
    </xdr:from>
    <xdr:to>
      <xdr:col>41</xdr:col>
      <xdr:colOff>50800</xdr:colOff>
      <xdr:row>38</xdr:row>
      <xdr:rowOff>116383</xdr:rowOff>
    </xdr:to>
    <xdr:cxnSp macro="">
      <xdr:nvCxnSpPr>
        <xdr:cNvPr id="302" name="直線コネクタ 301"/>
        <xdr:cNvCxnSpPr/>
      </xdr:nvCxnSpPr>
      <xdr:spPr>
        <a:xfrm flipV="1">
          <a:off x="6972300" y="6548730"/>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3" name="フローチャート: 判断 302"/>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4" name="テキスト ボックス 303"/>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143764</xdr:rowOff>
    </xdr:from>
    <xdr:to>
      <xdr:col>36</xdr:col>
      <xdr:colOff>165100</xdr:colOff>
      <xdr:row>34</xdr:row>
      <xdr:rowOff>73914</xdr:rowOff>
    </xdr:to>
    <xdr:sp macro="" textlink="">
      <xdr:nvSpPr>
        <xdr:cNvPr id="305" name="フローチャート: 判断 304"/>
        <xdr:cNvSpPr/>
      </xdr:nvSpPr>
      <xdr:spPr>
        <a:xfrm>
          <a:off x="6921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90441</xdr:rowOff>
    </xdr:from>
    <xdr:ext cx="469744" cy="259045"/>
    <xdr:sp macro="" textlink="">
      <xdr:nvSpPr>
        <xdr:cNvPr id="306" name="テキスト ボックス 305"/>
        <xdr:cNvSpPr txBox="1"/>
      </xdr:nvSpPr>
      <xdr:spPr>
        <a:xfrm>
          <a:off x="6737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64668</xdr:rowOff>
    </xdr:from>
    <xdr:to>
      <xdr:col>55</xdr:col>
      <xdr:colOff>50800</xdr:colOff>
      <xdr:row>38</xdr:row>
      <xdr:rowOff>166268</xdr:rowOff>
    </xdr:to>
    <xdr:sp macro="" textlink="">
      <xdr:nvSpPr>
        <xdr:cNvPr id="312" name="楕円 311"/>
        <xdr:cNvSpPr/>
      </xdr:nvSpPr>
      <xdr:spPr>
        <a:xfrm>
          <a:off x="104267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151045</xdr:rowOff>
    </xdr:from>
    <xdr:ext cx="313932" cy="259045"/>
    <xdr:sp macro="" textlink="">
      <xdr:nvSpPr>
        <xdr:cNvPr id="313" name="労働費該当値テキスト"/>
        <xdr:cNvSpPr txBox="1"/>
      </xdr:nvSpPr>
      <xdr:spPr>
        <a:xfrm>
          <a:off x="10528300" y="6494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67411</xdr:rowOff>
    </xdr:from>
    <xdr:to>
      <xdr:col>50</xdr:col>
      <xdr:colOff>165100</xdr:colOff>
      <xdr:row>38</xdr:row>
      <xdr:rowOff>169011</xdr:rowOff>
    </xdr:to>
    <xdr:sp macro="" textlink="">
      <xdr:nvSpPr>
        <xdr:cNvPr id="314" name="楕円 313"/>
        <xdr:cNvSpPr/>
      </xdr:nvSpPr>
      <xdr:spPr>
        <a:xfrm>
          <a:off x="9588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160138</xdr:rowOff>
    </xdr:from>
    <xdr:ext cx="313932" cy="259045"/>
    <xdr:sp macro="" textlink="">
      <xdr:nvSpPr>
        <xdr:cNvPr id="315" name="テキスト ボックス 314"/>
        <xdr:cNvSpPr txBox="1"/>
      </xdr:nvSpPr>
      <xdr:spPr>
        <a:xfrm>
          <a:off x="9482333" y="6675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65583</xdr:rowOff>
    </xdr:from>
    <xdr:to>
      <xdr:col>46</xdr:col>
      <xdr:colOff>38100</xdr:colOff>
      <xdr:row>38</xdr:row>
      <xdr:rowOff>167183</xdr:rowOff>
    </xdr:to>
    <xdr:sp macro="" textlink="">
      <xdr:nvSpPr>
        <xdr:cNvPr id="316" name="楕円 315"/>
        <xdr:cNvSpPr/>
      </xdr:nvSpPr>
      <xdr:spPr>
        <a:xfrm>
          <a:off x="8699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158310</xdr:rowOff>
    </xdr:from>
    <xdr:ext cx="313932" cy="259045"/>
    <xdr:sp macro="" textlink="">
      <xdr:nvSpPr>
        <xdr:cNvPr id="317" name="テキスト ボックス 316"/>
        <xdr:cNvSpPr txBox="1"/>
      </xdr:nvSpPr>
      <xdr:spPr>
        <a:xfrm>
          <a:off x="8593333" y="66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154280</xdr:rowOff>
    </xdr:from>
    <xdr:to>
      <xdr:col>41</xdr:col>
      <xdr:colOff>101600</xdr:colOff>
      <xdr:row>38</xdr:row>
      <xdr:rowOff>84430</xdr:rowOff>
    </xdr:to>
    <xdr:sp macro="" textlink="">
      <xdr:nvSpPr>
        <xdr:cNvPr id="318" name="楕円 317"/>
        <xdr:cNvSpPr/>
      </xdr:nvSpPr>
      <xdr:spPr>
        <a:xfrm>
          <a:off x="7810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75557</xdr:rowOff>
    </xdr:from>
    <xdr:ext cx="378565" cy="259045"/>
    <xdr:sp macro="" textlink="">
      <xdr:nvSpPr>
        <xdr:cNvPr id="319" name="テキスト ボックス 318"/>
        <xdr:cNvSpPr txBox="1"/>
      </xdr:nvSpPr>
      <xdr:spPr>
        <a:xfrm>
          <a:off x="7672017" y="659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65583</xdr:rowOff>
    </xdr:from>
    <xdr:to>
      <xdr:col>36</xdr:col>
      <xdr:colOff>165100</xdr:colOff>
      <xdr:row>38</xdr:row>
      <xdr:rowOff>167183</xdr:rowOff>
    </xdr:to>
    <xdr:sp macro="" textlink="">
      <xdr:nvSpPr>
        <xdr:cNvPr id="320" name="楕円 319"/>
        <xdr:cNvSpPr/>
      </xdr:nvSpPr>
      <xdr:spPr>
        <a:xfrm>
          <a:off x="6921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158310</xdr:rowOff>
    </xdr:from>
    <xdr:ext cx="313932" cy="259045"/>
    <xdr:sp macro="" textlink="">
      <xdr:nvSpPr>
        <xdr:cNvPr id="321" name="テキスト ボックス 320"/>
        <xdr:cNvSpPr txBox="1"/>
      </xdr:nvSpPr>
      <xdr:spPr>
        <a:xfrm>
          <a:off x="6815333" y="66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38782</xdr:rowOff>
    </xdr:from>
    <xdr:to>
      <xdr:col>54</xdr:col>
      <xdr:colOff>189865</xdr:colOff>
      <xdr:row>58</xdr:row>
      <xdr:rowOff>104665</xdr:rowOff>
    </xdr:to>
    <xdr:cxnSp macro="">
      <xdr:nvCxnSpPr>
        <xdr:cNvPr id="343" name="直線コネクタ 342"/>
        <xdr:cNvCxnSpPr/>
      </xdr:nvCxnSpPr>
      <xdr:spPr>
        <a:xfrm flipV="1">
          <a:off x="10475595" y="9639982"/>
          <a:ext cx="1270" cy="40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108492</xdr:rowOff>
    </xdr:from>
    <xdr:ext cx="469744" cy="259045"/>
    <xdr:sp macro="" textlink="">
      <xdr:nvSpPr>
        <xdr:cNvPr id="344" name="農林水産業費最小値テキスト"/>
        <xdr:cNvSpPr txBox="1"/>
      </xdr:nvSpPr>
      <xdr:spPr>
        <a:xfrm>
          <a:off x="10528300" y="1005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104665</xdr:rowOff>
    </xdr:from>
    <xdr:to>
      <xdr:col>55</xdr:col>
      <xdr:colOff>88900</xdr:colOff>
      <xdr:row>58</xdr:row>
      <xdr:rowOff>104665</xdr:rowOff>
    </xdr:to>
    <xdr:cxnSp macro="">
      <xdr:nvCxnSpPr>
        <xdr:cNvPr id="345" name="直線コネクタ 344"/>
        <xdr:cNvCxnSpPr/>
      </xdr:nvCxnSpPr>
      <xdr:spPr>
        <a:xfrm>
          <a:off x="10388600" y="10048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156909</xdr:rowOff>
    </xdr:from>
    <xdr:ext cx="534377" cy="259045"/>
    <xdr:sp macro="" textlink="">
      <xdr:nvSpPr>
        <xdr:cNvPr id="346" name="農林水産業費最大値テキスト"/>
        <xdr:cNvSpPr txBox="1"/>
      </xdr:nvSpPr>
      <xdr:spPr>
        <a:xfrm>
          <a:off x="10528300" y="941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56</xdr:row>
      <xdr:rowOff>38782</xdr:rowOff>
    </xdr:from>
    <xdr:to>
      <xdr:col>55</xdr:col>
      <xdr:colOff>88900</xdr:colOff>
      <xdr:row>56</xdr:row>
      <xdr:rowOff>38782</xdr:rowOff>
    </xdr:to>
    <xdr:cxnSp macro="">
      <xdr:nvCxnSpPr>
        <xdr:cNvPr id="347" name="直線コネクタ 346"/>
        <xdr:cNvCxnSpPr/>
      </xdr:nvCxnSpPr>
      <xdr:spPr>
        <a:xfrm>
          <a:off x="10388600" y="963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38782</xdr:rowOff>
    </xdr:from>
    <xdr:to>
      <xdr:col>55</xdr:col>
      <xdr:colOff>0</xdr:colOff>
      <xdr:row>56</xdr:row>
      <xdr:rowOff>166095</xdr:rowOff>
    </xdr:to>
    <xdr:cxnSp macro="">
      <xdr:nvCxnSpPr>
        <xdr:cNvPr id="348" name="直線コネクタ 347"/>
        <xdr:cNvCxnSpPr/>
      </xdr:nvCxnSpPr>
      <xdr:spPr>
        <a:xfrm flipV="1">
          <a:off x="9639300" y="9639982"/>
          <a:ext cx="838200" cy="1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81359</xdr:rowOff>
    </xdr:from>
    <xdr:ext cx="534377" cy="259045"/>
    <xdr:sp macro="" textlink="">
      <xdr:nvSpPr>
        <xdr:cNvPr id="349" name="農林水産業費平均値テキスト"/>
        <xdr:cNvSpPr txBox="1"/>
      </xdr:nvSpPr>
      <xdr:spPr>
        <a:xfrm>
          <a:off x="10528300" y="985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102932</xdr:rowOff>
    </xdr:from>
    <xdr:to>
      <xdr:col>55</xdr:col>
      <xdr:colOff>50800</xdr:colOff>
      <xdr:row>58</xdr:row>
      <xdr:rowOff>33082</xdr:rowOff>
    </xdr:to>
    <xdr:sp macro="" textlink="">
      <xdr:nvSpPr>
        <xdr:cNvPr id="350" name="フローチャート: 判断 349"/>
        <xdr:cNvSpPr/>
      </xdr:nvSpPr>
      <xdr:spPr>
        <a:xfrm>
          <a:off x="10426700" y="987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94163</xdr:rowOff>
    </xdr:from>
    <xdr:to>
      <xdr:col>50</xdr:col>
      <xdr:colOff>114300</xdr:colOff>
      <xdr:row>56</xdr:row>
      <xdr:rowOff>166095</xdr:rowOff>
    </xdr:to>
    <xdr:cxnSp macro="">
      <xdr:nvCxnSpPr>
        <xdr:cNvPr id="351" name="直線コネクタ 350"/>
        <xdr:cNvCxnSpPr/>
      </xdr:nvCxnSpPr>
      <xdr:spPr>
        <a:xfrm>
          <a:off x="8750300" y="9009563"/>
          <a:ext cx="889000" cy="75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99297</xdr:rowOff>
    </xdr:from>
    <xdr:to>
      <xdr:col>50</xdr:col>
      <xdr:colOff>165100</xdr:colOff>
      <xdr:row>58</xdr:row>
      <xdr:rowOff>29447</xdr:rowOff>
    </xdr:to>
    <xdr:sp macro="" textlink="">
      <xdr:nvSpPr>
        <xdr:cNvPr id="352" name="フローチャート: 判断 351"/>
        <xdr:cNvSpPr/>
      </xdr:nvSpPr>
      <xdr:spPr>
        <a:xfrm>
          <a:off x="9588500" y="987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20574</xdr:rowOff>
    </xdr:from>
    <xdr:ext cx="534377" cy="259045"/>
    <xdr:sp macro="" textlink="">
      <xdr:nvSpPr>
        <xdr:cNvPr id="353" name="テキスト ボックス 352"/>
        <xdr:cNvSpPr txBox="1"/>
      </xdr:nvSpPr>
      <xdr:spPr>
        <a:xfrm>
          <a:off x="9372111" y="99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57829</xdr:rowOff>
    </xdr:from>
    <xdr:to>
      <xdr:col>45</xdr:col>
      <xdr:colOff>177800</xdr:colOff>
      <xdr:row>52</xdr:row>
      <xdr:rowOff>94163</xdr:rowOff>
    </xdr:to>
    <xdr:cxnSp macro="">
      <xdr:nvCxnSpPr>
        <xdr:cNvPr id="354" name="直線コネクタ 353"/>
        <xdr:cNvCxnSpPr/>
      </xdr:nvCxnSpPr>
      <xdr:spPr>
        <a:xfrm>
          <a:off x="7861300" y="8801779"/>
          <a:ext cx="889000" cy="2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90043</xdr:rowOff>
    </xdr:from>
    <xdr:to>
      <xdr:col>46</xdr:col>
      <xdr:colOff>38100</xdr:colOff>
      <xdr:row>58</xdr:row>
      <xdr:rowOff>20193</xdr:rowOff>
    </xdr:to>
    <xdr:sp macro="" textlink="">
      <xdr:nvSpPr>
        <xdr:cNvPr id="355" name="フローチャート: 判断 354"/>
        <xdr:cNvSpPr/>
      </xdr:nvSpPr>
      <xdr:spPr>
        <a:xfrm>
          <a:off x="86995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11320</xdr:rowOff>
    </xdr:from>
    <xdr:ext cx="534377" cy="259045"/>
    <xdr:sp macro="" textlink="">
      <xdr:nvSpPr>
        <xdr:cNvPr id="356" name="テキスト ボックス 355"/>
        <xdr:cNvSpPr txBox="1"/>
      </xdr:nvSpPr>
      <xdr:spPr>
        <a:xfrm>
          <a:off x="8483111" y="99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57829</xdr:rowOff>
    </xdr:from>
    <xdr:to>
      <xdr:col>41</xdr:col>
      <xdr:colOff>50800</xdr:colOff>
      <xdr:row>54</xdr:row>
      <xdr:rowOff>19072</xdr:rowOff>
    </xdr:to>
    <xdr:cxnSp macro="">
      <xdr:nvCxnSpPr>
        <xdr:cNvPr id="357" name="直線コネクタ 356"/>
        <xdr:cNvCxnSpPr/>
      </xdr:nvCxnSpPr>
      <xdr:spPr>
        <a:xfrm flipV="1">
          <a:off x="6972300" y="8801779"/>
          <a:ext cx="889000" cy="4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132407</xdr:rowOff>
    </xdr:from>
    <xdr:to>
      <xdr:col>41</xdr:col>
      <xdr:colOff>101600</xdr:colOff>
      <xdr:row>58</xdr:row>
      <xdr:rowOff>62557</xdr:rowOff>
    </xdr:to>
    <xdr:sp macro="" textlink="">
      <xdr:nvSpPr>
        <xdr:cNvPr id="358" name="フローチャート: 判断 357"/>
        <xdr:cNvSpPr/>
      </xdr:nvSpPr>
      <xdr:spPr>
        <a:xfrm>
          <a:off x="7810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53684</xdr:rowOff>
    </xdr:from>
    <xdr:ext cx="534377" cy="259045"/>
    <xdr:sp macro="" textlink="">
      <xdr:nvSpPr>
        <xdr:cNvPr id="359" name="テキスト ボックス 358"/>
        <xdr:cNvSpPr txBox="1"/>
      </xdr:nvSpPr>
      <xdr:spPr>
        <a:xfrm>
          <a:off x="7594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107480</xdr:rowOff>
    </xdr:from>
    <xdr:to>
      <xdr:col>36</xdr:col>
      <xdr:colOff>165100</xdr:colOff>
      <xdr:row>58</xdr:row>
      <xdr:rowOff>37630</xdr:rowOff>
    </xdr:to>
    <xdr:sp macro="" textlink="">
      <xdr:nvSpPr>
        <xdr:cNvPr id="360" name="フローチャート: 判断 359"/>
        <xdr:cNvSpPr/>
      </xdr:nvSpPr>
      <xdr:spPr>
        <a:xfrm>
          <a:off x="6921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28757</xdr:rowOff>
    </xdr:from>
    <xdr:ext cx="534377" cy="259045"/>
    <xdr:sp macro="" textlink="">
      <xdr:nvSpPr>
        <xdr:cNvPr id="361" name="テキスト ボックス 360"/>
        <xdr:cNvSpPr txBox="1"/>
      </xdr:nvSpPr>
      <xdr:spPr>
        <a:xfrm>
          <a:off x="6705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159432</xdr:rowOff>
    </xdr:from>
    <xdr:to>
      <xdr:col>55</xdr:col>
      <xdr:colOff>50800</xdr:colOff>
      <xdr:row>56</xdr:row>
      <xdr:rowOff>89582</xdr:rowOff>
    </xdr:to>
    <xdr:sp macro="" textlink="">
      <xdr:nvSpPr>
        <xdr:cNvPr id="367" name="楕円 366"/>
        <xdr:cNvSpPr/>
      </xdr:nvSpPr>
      <xdr:spPr>
        <a:xfrm>
          <a:off x="10426700" y="95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112459</xdr:rowOff>
    </xdr:from>
    <xdr:ext cx="534377" cy="259045"/>
    <xdr:sp macro="" textlink="">
      <xdr:nvSpPr>
        <xdr:cNvPr id="368" name="農林水産業費該当値テキスト"/>
        <xdr:cNvSpPr txBox="1"/>
      </xdr:nvSpPr>
      <xdr:spPr>
        <a:xfrm>
          <a:off x="10528300"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115295</xdr:rowOff>
    </xdr:from>
    <xdr:to>
      <xdr:col>50</xdr:col>
      <xdr:colOff>165100</xdr:colOff>
      <xdr:row>57</xdr:row>
      <xdr:rowOff>45445</xdr:rowOff>
    </xdr:to>
    <xdr:sp macro="" textlink="">
      <xdr:nvSpPr>
        <xdr:cNvPr id="369" name="楕円 368"/>
        <xdr:cNvSpPr/>
      </xdr:nvSpPr>
      <xdr:spPr>
        <a:xfrm>
          <a:off x="9588500" y="97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61972</xdr:rowOff>
    </xdr:from>
    <xdr:ext cx="534377" cy="259045"/>
    <xdr:sp macro="" textlink="">
      <xdr:nvSpPr>
        <xdr:cNvPr id="370" name="テキスト ボックス 369"/>
        <xdr:cNvSpPr txBox="1"/>
      </xdr:nvSpPr>
      <xdr:spPr>
        <a:xfrm>
          <a:off x="9372111" y="94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43363</xdr:rowOff>
    </xdr:from>
    <xdr:to>
      <xdr:col>46</xdr:col>
      <xdr:colOff>38100</xdr:colOff>
      <xdr:row>52</xdr:row>
      <xdr:rowOff>144963</xdr:rowOff>
    </xdr:to>
    <xdr:sp macro="" textlink="">
      <xdr:nvSpPr>
        <xdr:cNvPr id="371" name="楕円 370"/>
        <xdr:cNvSpPr/>
      </xdr:nvSpPr>
      <xdr:spPr>
        <a:xfrm>
          <a:off x="8699500" y="89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161490</xdr:rowOff>
    </xdr:from>
    <xdr:ext cx="599010" cy="259045"/>
    <xdr:sp macro="" textlink="">
      <xdr:nvSpPr>
        <xdr:cNvPr id="372" name="テキスト ボックス 371"/>
        <xdr:cNvSpPr txBox="1"/>
      </xdr:nvSpPr>
      <xdr:spPr>
        <a:xfrm>
          <a:off x="8450795" y="873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7029</xdr:rowOff>
    </xdr:from>
    <xdr:to>
      <xdr:col>41</xdr:col>
      <xdr:colOff>101600</xdr:colOff>
      <xdr:row>51</xdr:row>
      <xdr:rowOff>108629</xdr:rowOff>
    </xdr:to>
    <xdr:sp macro="" textlink="">
      <xdr:nvSpPr>
        <xdr:cNvPr id="373" name="楕円 372"/>
        <xdr:cNvSpPr/>
      </xdr:nvSpPr>
      <xdr:spPr>
        <a:xfrm>
          <a:off x="7810500" y="87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125156</xdr:rowOff>
    </xdr:from>
    <xdr:ext cx="599010" cy="259045"/>
    <xdr:sp macro="" textlink="">
      <xdr:nvSpPr>
        <xdr:cNvPr id="374" name="テキスト ボックス 373"/>
        <xdr:cNvSpPr txBox="1"/>
      </xdr:nvSpPr>
      <xdr:spPr>
        <a:xfrm>
          <a:off x="7561795" y="85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139722</xdr:rowOff>
    </xdr:from>
    <xdr:to>
      <xdr:col>36</xdr:col>
      <xdr:colOff>165100</xdr:colOff>
      <xdr:row>54</xdr:row>
      <xdr:rowOff>69872</xdr:rowOff>
    </xdr:to>
    <xdr:sp macro="" textlink="">
      <xdr:nvSpPr>
        <xdr:cNvPr id="375" name="楕円 374"/>
        <xdr:cNvSpPr/>
      </xdr:nvSpPr>
      <xdr:spPr>
        <a:xfrm>
          <a:off x="6921500" y="92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86399</xdr:rowOff>
    </xdr:from>
    <xdr:ext cx="599010" cy="259045"/>
    <xdr:sp macro="" textlink="">
      <xdr:nvSpPr>
        <xdr:cNvPr id="376" name="テキスト ボックス 375"/>
        <xdr:cNvSpPr txBox="1"/>
      </xdr:nvSpPr>
      <xdr:spPr>
        <a:xfrm>
          <a:off x="6672795" y="900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0" name="直線コネクタ 399"/>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1"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2" name="直線コネクタ 401"/>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3" name="商工費最大値テキスト"/>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04" name="直線コネクタ 403"/>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27781</xdr:rowOff>
    </xdr:from>
    <xdr:to>
      <xdr:col>55</xdr:col>
      <xdr:colOff>0</xdr:colOff>
      <xdr:row>77</xdr:row>
      <xdr:rowOff>68892</xdr:rowOff>
    </xdr:to>
    <xdr:cxnSp macro="">
      <xdr:nvCxnSpPr>
        <xdr:cNvPr id="405" name="直線コネクタ 404"/>
        <xdr:cNvCxnSpPr/>
      </xdr:nvCxnSpPr>
      <xdr:spPr>
        <a:xfrm flipV="1">
          <a:off x="9639300" y="13229431"/>
          <a:ext cx="838200" cy="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8062</xdr:rowOff>
    </xdr:from>
    <xdr:ext cx="534377" cy="259045"/>
    <xdr:sp macro="" textlink="">
      <xdr:nvSpPr>
        <xdr:cNvPr id="406" name="商工費平均値テキスト"/>
        <xdr:cNvSpPr txBox="1"/>
      </xdr:nvSpPr>
      <xdr:spPr>
        <a:xfrm>
          <a:off x="10528300" y="1320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07" name="フローチャート: 判断 406"/>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68892</xdr:rowOff>
    </xdr:from>
    <xdr:to>
      <xdr:col>50</xdr:col>
      <xdr:colOff>114300</xdr:colOff>
      <xdr:row>77</xdr:row>
      <xdr:rowOff>106001</xdr:rowOff>
    </xdr:to>
    <xdr:cxnSp macro="">
      <xdr:nvCxnSpPr>
        <xdr:cNvPr id="408" name="直線コネクタ 407"/>
        <xdr:cNvCxnSpPr/>
      </xdr:nvCxnSpPr>
      <xdr:spPr>
        <a:xfrm flipV="1">
          <a:off x="8750300" y="13270542"/>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09" name="フローチャート: 判断 408"/>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128934</xdr:rowOff>
    </xdr:from>
    <xdr:ext cx="534377" cy="259045"/>
    <xdr:sp macro="" textlink="">
      <xdr:nvSpPr>
        <xdr:cNvPr id="410" name="テキスト ボックス 409"/>
        <xdr:cNvSpPr txBox="1"/>
      </xdr:nvSpPr>
      <xdr:spPr>
        <a:xfrm>
          <a:off x="9372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106001</xdr:rowOff>
    </xdr:from>
    <xdr:to>
      <xdr:col>45</xdr:col>
      <xdr:colOff>177800</xdr:colOff>
      <xdr:row>77</xdr:row>
      <xdr:rowOff>139452</xdr:rowOff>
    </xdr:to>
    <xdr:cxnSp macro="">
      <xdr:nvCxnSpPr>
        <xdr:cNvPr id="411" name="直線コネクタ 410"/>
        <xdr:cNvCxnSpPr/>
      </xdr:nvCxnSpPr>
      <xdr:spPr>
        <a:xfrm flipV="1">
          <a:off x="7861300" y="13307651"/>
          <a:ext cx="889000" cy="3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2" name="フローチャート: 判断 411"/>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153128</xdr:rowOff>
    </xdr:from>
    <xdr:ext cx="534377" cy="259045"/>
    <xdr:sp macro="" textlink="">
      <xdr:nvSpPr>
        <xdr:cNvPr id="413" name="テキスト ボックス 412"/>
        <xdr:cNvSpPr txBox="1"/>
      </xdr:nvSpPr>
      <xdr:spPr>
        <a:xfrm>
          <a:off x="8483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139452</xdr:rowOff>
    </xdr:from>
    <xdr:to>
      <xdr:col>41</xdr:col>
      <xdr:colOff>50800</xdr:colOff>
      <xdr:row>77</xdr:row>
      <xdr:rowOff>141587</xdr:rowOff>
    </xdr:to>
    <xdr:cxnSp macro="">
      <xdr:nvCxnSpPr>
        <xdr:cNvPr id="414" name="直線コネクタ 413"/>
        <xdr:cNvCxnSpPr/>
      </xdr:nvCxnSpPr>
      <xdr:spPr>
        <a:xfrm flipV="1">
          <a:off x="6972300" y="13341102"/>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15" name="フローチャート: 判断 414"/>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16" name="テキスト ボックス 415"/>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5290</xdr:rowOff>
    </xdr:from>
    <xdr:to>
      <xdr:col>36</xdr:col>
      <xdr:colOff>165100</xdr:colOff>
      <xdr:row>77</xdr:row>
      <xdr:rowOff>106890</xdr:rowOff>
    </xdr:to>
    <xdr:sp macro="" textlink="">
      <xdr:nvSpPr>
        <xdr:cNvPr id="417" name="フローチャート: 判断 416"/>
        <xdr:cNvSpPr/>
      </xdr:nvSpPr>
      <xdr:spPr>
        <a:xfrm>
          <a:off x="6921500" y="132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123417</xdr:rowOff>
    </xdr:from>
    <xdr:ext cx="534377" cy="259045"/>
    <xdr:sp macro="" textlink="">
      <xdr:nvSpPr>
        <xdr:cNvPr id="418" name="テキスト ボックス 417"/>
        <xdr:cNvSpPr txBox="1"/>
      </xdr:nvSpPr>
      <xdr:spPr>
        <a:xfrm>
          <a:off x="6705111" y="129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148431</xdr:rowOff>
    </xdr:from>
    <xdr:to>
      <xdr:col>55</xdr:col>
      <xdr:colOff>50800</xdr:colOff>
      <xdr:row>77</xdr:row>
      <xdr:rowOff>78581</xdr:rowOff>
    </xdr:to>
    <xdr:sp macro="" textlink="">
      <xdr:nvSpPr>
        <xdr:cNvPr id="424" name="楕円 423"/>
        <xdr:cNvSpPr/>
      </xdr:nvSpPr>
      <xdr:spPr>
        <a:xfrm>
          <a:off x="10426700" y="131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171308</xdr:rowOff>
    </xdr:from>
    <xdr:ext cx="534377" cy="259045"/>
    <xdr:sp macro="" textlink="">
      <xdr:nvSpPr>
        <xdr:cNvPr id="425" name="商工費該当値テキスト"/>
        <xdr:cNvSpPr txBox="1"/>
      </xdr:nvSpPr>
      <xdr:spPr>
        <a:xfrm>
          <a:off x="10528300" y="130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18092</xdr:rowOff>
    </xdr:from>
    <xdr:to>
      <xdr:col>50</xdr:col>
      <xdr:colOff>165100</xdr:colOff>
      <xdr:row>77</xdr:row>
      <xdr:rowOff>119692</xdr:rowOff>
    </xdr:to>
    <xdr:sp macro="" textlink="">
      <xdr:nvSpPr>
        <xdr:cNvPr id="426" name="楕円 425"/>
        <xdr:cNvSpPr/>
      </xdr:nvSpPr>
      <xdr:spPr>
        <a:xfrm>
          <a:off x="9588500" y="132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136219</xdr:rowOff>
    </xdr:from>
    <xdr:ext cx="534377" cy="259045"/>
    <xdr:sp macro="" textlink="">
      <xdr:nvSpPr>
        <xdr:cNvPr id="427" name="テキスト ボックス 426"/>
        <xdr:cNvSpPr txBox="1"/>
      </xdr:nvSpPr>
      <xdr:spPr>
        <a:xfrm>
          <a:off x="9372111" y="129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55201</xdr:rowOff>
    </xdr:from>
    <xdr:to>
      <xdr:col>46</xdr:col>
      <xdr:colOff>38100</xdr:colOff>
      <xdr:row>77</xdr:row>
      <xdr:rowOff>156801</xdr:rowOff>
    </xdr:to>
    <xdr:sp macro="" textlink="">
      <xdr:nvSpPr>
        <xdr:cNvPr id="428" name="楕円 427"/>
        <xdr:cNvSpPr/>
      </xdr:nvSpPr>
      <xdr:spPr>
        <a:xfrm>
          <a:off x="8699500" y="132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1878</xdr:rowOff>
    </xdr:from>
    <xdr:ext cx="534377" cy="259045"/>
    <xdr:sp macro="" textlink="">
      <xdr:nvSpPr>
        <xdr:cNvPr id="429" name="テキスト ボックス 428"/>
        <xdr:cNvSpPr txBox="1"/>
      </xdr:nvSpPr>
      <xdr:spPr>
        <a:xfrm>
          <a:off x="8483111" y="130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88652</xdr:rowOff>
    </xdr:from>
    <xdr:to>
      <xdr:col>41</xdr:col>
      <xdr:colOff>101600</xdr:colOff>
      <xdr:row>78</xdr:row>
      <xdr:rowOff>18802</xdr:rowOff>
    </xdr:to>
    <xdr:sp macro="" textlink="">
      <xdr:nvSpPr>
        <xdr:cNvPr id="430" name="楕円 429"/>
        <xdr:cNvSpPr/>
      </xdr:nvSpPr>
      <xdr:spPr>
        <a:xfrm>
          <a:off x="7810500" y="13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9929</xdr:rowOff>
    </xdr:from>
    <xdr:ext cx="534377" cy="259045"/>
    <xdr:sp macro="" textlink="">
      <xdr:nvSpPr>
        <xdr:cNvPr id="431" name="テキスト ボックス 430"/>
        <xdr:cNvSpPr txBox="1"/>
      </xdr:nvSpPr>
      <xdr:spPr>
        <a:xfrm>
          <a:off x="7594111" y="133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90787</xdr:rowOff>
    </xdr:from>
    <xdr:to>
      <xdr:col>36</xdr:col>
      <xdr:colOff>165100</xdr:colOff>
      <xdr:row>78</xdr:row>
      <xdr:rowOff>20937</xdr:rowOff>
    </xdr:to>
    <xdr:sp macro="" textlink="">
      <xdr:nvSpPr>
        <xdr:cNvPr id="432" name="楕円 431"/>
        <xdr:cNvSpPr/>
      </xdr:nvSpPr>
      <xdr:spPr>
        <a:xfrm>
          <a:off x="6921500" y="132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12064</xdr:rowOff>
    </xdr:from>
    <xdr:ext cx="534377" cy="259045"/>
    <xdr:sp macro="" textlink="">
      <xdr:nvSpPr>
        <xdr:cNvPr id="433" name="テキスト ボックス 432"/>
        <xdr:cNvSpPr txBox="1"/>
      </xdr:nvSpPr>
      <xdr:spPr>
        <a:xfrm>
          <a:off x="6705111" y="133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32646</xdr:rowOff>
    </xdr:from>
    <xdr:to>
      <xdr:col>54</xdr:col>
      <xdr:colOff>189865</xdr:colOff>
      <xdr:row>99</xdr:row>
      <xdr:rowOff>4953</xdr:rowOff>
    </xdr:to>
    <xdr:cxnSp macro="">
      <xdr:nvCxnSpPr>
        <xdr:cNvPr id="457" name="直線コネクタ 456"/>
        <xdr:cNvCxnSpPr/>
      </xdr:nvCxnSpPr>
      <xdr:spPr>
        <a:xfrm flipV="1">
          <a:off x="10475595" y="15806046"/>
          <a:ext cx="1270" cy="11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8780</xdr:rowOff>
    </xdr:from>
    <xdr:ext cx="534377" cy="259045"/>
    <xdr:sp macro="" textlink="">
      <xdr:nvSpPr>
        <xdr:cNvPr id="458" name="土木費最小値テキスト"/>
        <xdr:cNvSpPr txBox="1"/>
      </xdr:nvSpPr>
      <xdr:spPr>
        <a:xfrm>
          <a:off x="10528300" y="169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4953</xdr:rowOff>
    </xdr:from>
    <xdr:to>
      <xdr:col>55</xdr:col>
      <xdr:colOff>88900</xdr:colOff>
      <xdr:row>99</xdr:row>
      <xdr:rowOff>4953</xdr:rowOff>
    </xdr:to>
    <xdr:cxnSp macro="">
      <xdr:nvCxnSpPr>
        <xdr:cNvPr id="459" name="直線コネクタ 458"/>
        <xdr:cNvCxnSpPr/>
      </xdr:nvCxnSpPr>
      <xdr:spPr>
        <a:xfrm>
          <a:off x="10388600" y="1697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150773</xdr:rowOff>
    </xdr:from>
    <xdr:ext cx="599010" cy="259045"/>
    <xdr:sp macro="" textlink="">
      <xdr:nvSpPr>
        <xdr:cNvPr id="460" name="土木費最大値テキスト"/>
        <xdr:cNvSpPr txBox="1"/>
      </xdr:nvSpPr>
      <xdr:spPr>
        <a:xfrm>
          <a:off x="10528300" y="1558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32646</xdr:rowOff>
    </xdr:from>
    <xdr:to>
      <xdr:col>55</xdr:col>
      <xdr:colOff>88900</xdr:colOff>
      <xdr:row>92</xdr:row>
      <xdr:rowOff>32646</xdr:rowOff>
    </xdr:to>
    <xdr:cxnSp macro="">
      <xdr:nvCxnSpPr>
        <xdr:cNvPr id="461" name="直線コネクタ 460"/>
        <xdr:cNvCxnSpPr/>
      </xdr:nvCxnSpPr>
      <xdr:spPr>
        <a:xfrm>
          <a:off x="10388600" y="1580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32646</xdr:rowOff>
    </xdr:from>
    <xdr:to>
      <xdr:col>55</xdr:col>
      <xdr:colOff>0</xdr:colOff>
      <xdr:row>92</xdr:row>
      <xdr:rowOff>42135</xdr:rowOff>
    </xdr:to>
    <xdr:cxnSp macro="">
      <xdr:nvCxnSpPr>
        <xdr:cNvPr id="462" name="直線コネクタ 461"/>
        <xdr:cNvCxnSpPr/>
      </xdr:nvCxnSpPr>
      <xdr:spPr>
        <a:xfrm flipV="1">
          <a:off x="9639300" y="15806046"/>
          <a:ext cx="838200" cy="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36127</xdr:rowOff>
    </xdr:from>
    <xdr:ext cx="534377" cy="259045"/>
    <xdr:sp macro="" textlink="">
      <xdr:nvSpPr>
        <xdr:cNvPr id="463" name="土木費平均値テキスト"/>
        <xdr:cNvSpPr txBox="1"/>
      </xdr:nvSpPr>
      <xdr:spPr>
        <a:xfrm>
          <a:off x="10528300" y="16838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57700</xdr:rowOff>
    </xdr:from>
    <xdr:to>
      <xdr:col>55</xdr:col>
      <xdr:colOff>50800</xdr:colOff>
      <xdr:row>98</xdr:row>
      <xdr:rowOff>159300</xdr:rowOff>
    </xdr:to>
    <xdr:sp macro="" textlink="">
      <xdr:nvSpPr>
        <xdr:cNvPr id="464" name="フローチャート: 判断 463"/>
        <xdr:cNvSpPr/>
      </xdr:nvSpPr>
      <xdr:spPr>
        <a:xfrm>
          <a:off x="10426700" y="1685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1873</xdr:rowOff>
    </xdr:from>
    <xdr:to>
      <xdr:col>50</xdr:col>
      <xdr:colOff>114300</xdr:colOff>
      <xdr:row>92</xdr:row>
      <xdr:rowOff>42135</xdr:rowOff>
    </xdr:to>
    <xdr:cxnSp macro="">
      <xdr:nvCxnSpPr>
        <xdr:cNvPr id="465" name="直線コネクタ 464"/>
        <xdr:cNvCxnSpPr/>
      </xdr:nvCxnSpPr>
      <xdr:spPr>
        <a:xfrm>
          <a:off x="8750300" y="15432373"/>
          <a:ext cx="889000" cy="38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60018</xdr:rowOff>
    </xdr:from>
    <xdr:to>
      <xdr:col>50</xdr:col>
      <xdr:colOff>165100</xdr:colOff>
      <xdr:row>98</xdr:row>
      <xdr:rowOff>161618</xdr:rowOff>
    </xdr:to>
    <xdr:sp macro="" textlink="">
      <xdr:nvSpPr>
        <xdr:cNvPr id="466" name="フローチャート: 判断 465"/>
        <xdr:cNvSpPr/>
      </xdr:nvSpPr>
      <xdr:spPr>
        <a:xfrm>
          <a:off x="9588500" y="1686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152745</xdr:rowOff>
    </xdr:from>
    <xdr:ext cx="534377" cy="259045"/>
    <xdr:sp macro="" textlink="">
      <xdr:nvSpPr>
        <xdr:cNvPr id="467" name="テキスト ボックス 466"/>
        <xdr:cNvSpPr txBox="1"/>
      </xdr:nvSpPr>
      <xdr:spPr>
        <a:xfrm>
          <a:off x="9372111" y="169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1873</xdr:rowOff>
    </xdr:from>
    <xdr:to>
      <xdr:col>45</xdr:col>
      <xdr:colOff>177800</xdr:colOff>
      <xdr:row>90</xdr:row>
      <xdr:rowOff>146881</xdr:rowOff>
    </xdr:to>
    <xdr:cxnSp macro="">
      <xdr:nvCxnSpPr>
        <xdr:cNvPr id="468" name="直線コネクタ 467"/>
        <xdr:cNvCxnSpPr/>
      </xdr:nvCxnSpPr>
      <xdr:spPr>
        <a:xfrm flipV="1">
          <a:off x="7861300" y="15432373"/>
          <a:ext cx="889000" cy="1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50791</xdr:rowOff>
    </xdr:from>
    <xdr:to>
      <xdr:col>46</xdr:col>
      <xdr:colOff>38100</xdr:colOff>
      <xdr:row>98</xdr:row>
      <xdr:rowOff>152391</xdr:rowOff>
    </xdr:to>
    <xdr:sp macro="" textlink="">
      <xdr:nvSpPr>
        <xdr:cNvPr id="469" name="フローチャート: 判断 468"/>
        <xdr:cNvSpPr/>
      </xdr:nvSpPr>
      <xdr:spPr>
        <a:xfrm>
          <a:off x="86995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143518</xdr:rowOff>
    </xdr:from>
    <xdr:ext cx="534377" cy="259045"/>
    <xdr:sp macro="" textlink="">
      <xdr:nvSpPr>
        <xdr:cNvPr id="470" name="テキスト ボックス 469"/>
        <xdr:cNvSpPr txBox="1"/>
      </xdr:nvSpPr>
      <xdr:spPr>
        <a:xfrm>
          <a:off x="8483111" y="1694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146881</xdr:rowOff>
    </xdr:from>
    <xdr:to>
      <xdr:col>41</xdr:col>
      <xdr:colOff>50800</xdr:colOff>
      <xdr:row>91</xdr:row>
      <xdr:rowOff>143142</xdr:rowOff>
    </xdr:to>
    <xdr:cxnSp macro="">
      <xdr:nvCxnSpPr>
        <xdr:cNvPr id="471" name="直線コネクタ 470"/>
        <xdr:cNvCxnSpPr/>
      </xdr:nvCxnSpPr>
      <xdr:spPr>
        <a:xfrm flipV="1">
          <a:off x="6972300" y="15577381"/>
          <a:ext cx="889000" cy="16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99403</xdr:rowOff>
    </xdr:from>
    <xdr:to>
      <xdr:col>41</xdr:col>
      <xdr:colOff>101600</xdr:colOff>
      <xdr:row>99</xdr:row>
      <xdr:rowOff>29553</xdr:rowOff>
    </xdr:to>
    <xdr:sp macro="" textlink="">
      <xdr:nvSpPr>
        <xdr:cNvPr id="472" name="フローチャート: 判断 471"/>
        <xdr:cNvSpPr/>
      </xdr:nvSpPr>
      <xdr:spPr>
        <a:xfrm>
          <a:off x="7810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20680</xdr:rowOff>
    </xdr:from>
    <xdr:ext cx="534377" cy="259045"/>
    <xdr:sp macro="" textlink="">
      <xdr:nvSpPr>
        <xdr:cNvPr id="473" name="テキスト ボックス 472"/>
        <xdr:cNvSpPr txBox="1"/>
      </xdr:nvSpPr>
      <xdr:spPr>
        <a:xfrm>
          <a:off x="7594111" y="169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91246</xdr:rowOff>
    </xdr:from>
    <xdr:to>
      <xdr:col>36</xdr:col>
      <xdr:colOff>165100</xdr:colOff>
      <xdr:row>99</xdr:row>
      <xdr:rowOff>21396</xdr:rowOff>
    </xdr:to>
    <xdr:sp macro="" textlink="">
      <xdr:nvSpPr>
        <xdr:cNvPr id="474" name="フローチャート: 判断 473"/>
        <xdr:cNvSpPr/>
      </xdr:nvSpPr>
      <xdr:spPr>
        <a:xfrm>
          <a:off x="6921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12523</xdr:rowOff>
    </xdr:from>
    <xdr:ext cx="534377" cy="259045"/>
    <xdr:sp macro="" textlink="">
      <xdr:nvSpPr>
        <xdr:cNvPr id="475" name="テキスト ボックス 474"/>
        <xdr:cNvSpPr txBox="1"/>
      </xdr:nvSpPr>
      <xdr:spPr>
        <a:xfrm>
          <a:off x="6705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153296</xdr:rowOff>
    </xdr:from>
    <xdr:to>
      <xdr:col>55</xdr:col>
      <xdr:colOff>50800</xdr:colOff>
      <xdr:row>92</xdr:row>
      <xdr:rowOff>83446</xdr:rowOff>
    </xdr:to>
    <xdr:sp macro="" textlink="">
      <xdr:nvSpPr>
        <xdr:cNvPr id="481" name="楕円 480"/>
        <xdr:cNvSpPr/>
      </xdr:nvSpPr>
      <xdr:spPr>
        <a:xfrm>
          <a:off x="10426700" y="157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106323</xdr:rowOff>
    </xdr:from>
    <xdr:ext cx="599010" cy="259045"/>
    <xdr:sp macro="" textlink="">
      <xdr:nvSpPr>
        <xdr:cNvPr id="482" name="土木費該当値テキスト"/>
        <xdr:cNvSpPr txBox="1"/>
      </xdr:nvSpPr>
      <xdr:spPr>
        <a:xfrm>
          <a:off x="10528300" y="1570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162785</xdr:rowOff>
    </xdr:from>
    <xdr:to>
      <xdr:col>50</xdr:col>
      <xdr:colOff>165100</xdr:colOff>
      <xdr:row>92</xdr:row>
      <xdr:rowOff>92935</xdr:rowOff>
    </xdr:to>
    <xdr:sp macro="" textlink="">
      <xdr:nvSpPr>
        <xdr:cNvPr id="483" name="楕円 482"/>
        <xdr:cNvSpPr/>
      </xdr:nvSpPr>
      <xdr:spPr>
        <a:xfrm>
          <a:off x="9588500" y="157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109462</xdr:rowOff>
    </xdr:from>
    <xdr:ext cx="599010" cy="259045"/>
    <xdr:sp macro="" textlink="">
      <xdr:nvSpPr>
        <xdr:cNvPr id="484" name="テキスト ボックス 483"/>
        <xdr:cNvSpPr txBox="1"/>
      </xdr:nvSpPr>
      <xdr:spPr>
        <a:xfrm>
          <a:off x="9339795" y="1553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122523</xdr:rowOff>
    </xdr:from>
    <xdr:to>
      <xdr:col>46</xdr:col>
      <xdr:colOff>38100</xdr:colOff>
      <xdr:row>90</xdr:row>
      <xdr:rowOff>52673</xdr:rowOff>
    </xdr:to>
    <xdr:sp macro="" textlink="">
      <xdr:nvSpPr>
        <xdr:cNvPr id="485" name="楕円 484"/>
        <xdr:cNvSpPr/>
      </xdr:nvSpPr>
      <xdr:spPr>
        <a:xfrm>
          <a:off x="8699500" y="153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88</xdr:row>
      <xdr:rowOff>69200</xdr:rowOff>
    </xdr:from>
    <xdr:ext cx="690189" cy="259045"/>
    <xdr:sp macro="" textlink="">
      <xdr:nvSpPr>
        <xdr:cNvPr id="486" name="テキスト ボックス 485"/>
        <xdr:cNvSpPr txBox="1"/>
      </xdr:nvSpPr>
      <xdr:spPr>
        <a:xfrm>
          <a:off x="8405205" y="15156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96081</xdr:rowOff>
    </xdr:from>
    <xdr:to>
      <xdr:col>41</xdr:col>
      <xdr:colOff>101600</xdr:colOff>
      <xdr:row>91</xdr:row>
      <xdr:rowOff>26231</xdr:rowOff>
    </xdr:to>
    <xdr:sp macro="" textlink="">
      <xdr:nvSpPr>
        <xdr:cNvPr id="487" name="楕円 486"/>
        <xdr:cNvSpPr/>
      </xdr:nvSpPr>
      <xdr:spPr>
        <a:xfrm>
          <a:off x="7810500" y="155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42758</xdr:rowOff>
    </xdr:from>
    <xdr:ext cx="690189" cy="259045"/>
    <xdr:sp macro="" textlink="">
      <xdr:nvSpPr>
        <xdr:cNvPr id="488" name="テキスト ボックス 487"/>
        <xdr:cNvSpPr txBox="1"/>
      </xdr:nvSpPr>
      <xdr:spPr>
        <a:xfrm>
          <a:off x="7516205" y="15301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92342</xdr:rowOff>
    </xdr:from>
    <xdr:to>
      <xdr:col>36</xdr:col>
      <xdr:colOff>165100</xdr:colOff>
      <xdr:row>92</xdr:row>
      <xdr:rowOff>22492</xdr:rowOff>
    </xdr:to>
    <xdr:sp macro="" textlink="">
      <xdr:nvSpPr>
        <xdr:cNvPr id="489" name="楕円 488"/>
        <xdr:cNvSpPr/>
      </xdr:nvSpPr>
      <xdr:spPr>
        <a:xfrm>
          <a:off x="6921500" y="156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39019</xdr:rowOff>
    </xdr:from>
    <xdr:ext cx="690189" cy="259045"/>
    <xdr:sp macro="" textlink="">
      <xdr:nvSpPr>
        <xdr:cNvPr id="490" name="テキスト ボックス 489"/>
        <xdr:cNvSpPr txBox="1"/>
      </xdr:nvSpPr>
      <xdr:spPr>
        <a:xfrm>
          <a:off x="6627205" y="15469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1" name="直線コネクタ 500"/>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02" name="テキスト ボックス 501"/>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5" name="直線コネクタ 504"/>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6" name="テキスト ボックス 505"/>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9" name="直線コネクタ 508"/>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0" name="テキスト ボックス 509"/>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12" name="テキスト ボックス 511"/>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3" name="直線コネクタ 512"/>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14" name="テキスト ボックス 513"/>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18" name="直線コネクタ 517"/>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19" name="消防費最小値テキスト"/>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0" name="直線コネクタ 519"/>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1" name="消防費最大値テキスト"/>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22" name="直線コネクタ 521"/>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52318</xdr:rowOff>
    </xdr:from>
    <xdr:to>
      <xdr:col>85</xdr:col>
      <xdr:colOff>127000</xdr:colOff>
      <xdr:row>37</xdr:row>
      <xdr:rowOff>82350</xdr:rowOff>
    </xdr:to>
    <xdr:cxnSp macro="">
      <xdr:nvCxnSpPr>
        <xdr:cNvPr id="523" name="直線コネクタ 522"/>
        <xdr:cNvCxnSpPr/>
      </xdr:nvCxnSpPr>
      <xdr:spPr>
        <a:xfrm flipV="1">
          <a:off x="15481300" y="6395968"/>
          <a:ext cx="838200" cy="3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33494</xdr:rowOff>
    </xdr:from>
    <xdr:ext cx="534377" cy="259045"/>
    <xdr:sp macro="" textlink="">
      <xdr:nvSpPr>
        <xdr:cNvPr id="524" name="消防費平均値テキスト"/>
        <xdr:cNvSpPr txBox="1"/>
      </xdr:nvSpPr>
      <xdr:spPr>
        <a:xfrm>
          <a:off x="16370300" y="6377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25" name="フローチャート: 判断 524"/>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82350</xdr:rowOff>
    </xdr:from>
    <xdr:to>
      <xdr:col>81</xdr:col>
      <xdr:colOff>50800</xdr:colOff>
      <xdr:row>37</xdr:row>
      <xdr:rowOff>122927</xdr:rowOff>
    </xdr:to>
    <xdr:cxnSp macro="">
      <xdr:nvCxnSpPr>
        <xdr:cNvPr id="526" name="直線コネクタ 525"/>
        <xdr:cNvCxnSpPr/>
      </xdr:nvCxnSpPr>
      <xdr:spPr>
        <a:xfrm flipV="1">
          <a:off x="14592300" y="6426000"/>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27" name="フローチャート: 判断 526"/>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38781</xdr:rowOff>
    </xdr:from>
    <xdr:ext cx="534377" cy="259045"/>
    <xdr:sp macro="" textlink="">
      <xdr:nvSpPr>
        <xdr:cNvPr id="528" name="テキスト ボックス 527"/>
        <xdr:cNvSpPr txBox="1"/>
      </xdr:nvSpPr>
      <xdr:spPr>
        <a:xfrm>
          <a:off x="15214111" y="65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72577</xdr:rowOff>
    </xdr:from>
    <xdr:to>
      <xdr:col>76</xdr:col>
      <xdr:colOff>114300</xdr:colOff>
      <xdr:row>37</xdr:row>
      <xdr:rowOff>122927</xdr:rowOff>
    </xdr:to>
    <xdr:cxnSp macro="">
      <xdr:nvCxnSpPr>
        <xdr:cNvPr id="529" name="直線コネクタ 528"/>
        <xdr:cNvCxnSpPr/>
      </xdr:nvCxnSpPr>
      <xdr:spPr>
        <a:xfrm>
          <a:off x="13703300" y="6244777"/>
          <a:ext cx="889000" cy="2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0" name="フローチャート: 判断 529"/>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1" name="テキスト ボックス 530"/>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72577</xdr:rowOff>
    </xdr:from>
    <xdr:to>
      <xdr:col>71</xdr:col>
      <xdr:colOff>177800</xdr:colOff>
      <xdr:row>37</xdr:row>
      <xdr:rowOff>34144</xdr:rowOff>
    </xdr:to>
    <xdr:cxnSp macro="">
      <xdr:nvCxnSpPr>
        <xdr:cNvPr id="532" name="直線コネクタ 531"/>
        <xdr:cNvCxnSpPr/>
      </xdr:nvCxnSpPr>
      <xdr:spPr>
        <a:xfrm flipV="1">
          <a:off x="12814300" y="6244777"/>
          <a:ext cx="889000" cy="1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33" name="フローチャート: 判断 532"/>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141522</xdr:rowOff>
    </xdr:from>
    <xdr:ext cx="534377" cy="259045"/>
    <xdr:sp macro="" textlink="">
      <xdr:nvSpPr>
        <xdr:cNvPr id="534" name="テキスト ボックス 533"/>
        <xdr:cNvSpPr txBox="1"/>
      </xdr:nvSpPr>
      <xdr:spPr>
        <a:xfrm>
          <a:off x="13436111" y="64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114889</xdr:rowOff>
    </xdr:from>
    <xdr:to>
      <xdr:col>67</xdr:col>
      <xdr:colOff>101600</xdr:colOff>
      <xdr:row>38</xdr:row>
      <xdr:rowOff>45039</xdr:rowOff>
    </xdr:to>
    <xdr:sp macro="" textlink="">
      <xdr:nvSpPr>
        <xdr:cNvPr id="535" name="フローチャート: 判断 534"/>
        <xdr:cNvSpPr/>
      </xdr:nvSpPr>
      <xdr:spPr>
        <a:xfrm>
          <a:off x="12763500" y="645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36166</xdr:rowOff>
    </xdr:from>
    <xdr:ext cx="534377" cy="259045"/>
    <xdr:sp macro="" textlink="">
      <xdr:nvSpPr>
        <xdr:cNvPr id="536" name="テキスト ボックス 535"/>
        <xdr:cNvSpPr txBox="1"/>
      </xdr:nvSpPr>
      <xdr:spPr>
        <a:xfrm>
          <a:off x="12547111" y="655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1518</xdr:rowOff>
    </xdr:from>
    <xdr:to>
      <xdr:col>85</xdr:col>
      <xdr:colOff>177800</xdr:colOff>
      <xdr:row>37</xdr:row>
      <xdr:rowOff>103118</xdr:rowOff>
    </xdr:to>
    <xdr:sp macro="" textlink="">
      <xdr:nvSpPr>
        <xdr:cNvPr id="542" name="楕円 541"/>
        <xdr:cNvSpPr/>
      </xdr:nvSpPr>
      <xdr:spPr>
        <a:xfrm>
          <a:off x="16268700" y="6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24395</xdr:rowOff>
    </xdr:from>
    <xdr:ext cx="534377" cy="259045"/>
    <xdr:sp macro="" textlink="">
      <xdr:nvSpPr>
        <xdr:cNvPr id="543" name="消防費該当値テキスト"/>
        <xdr:cNvSpPr txBox="1"/>
      </xdr:nvSpPr>
      <xdr:spPr>
        <a:xfrm>
          <a:off x="16370300" y="61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31550</xdr:rowOff>
    </xdr:from>
    <xdr:to>
      <xdr:col>81</xdr:col>
      <xdr:colOff>101600</xdr:colOff>
      <xdr:row>37</xdr:row>
      <xdr:rowOff>133150</xdr:rowOff>
    </xdr:to>
    <xdr:sp macro="" textlink="">
      <xdr:nvSpPr>
        <xdr:cNvPr id="544" name="楕円 543"/>
        <xdr:cNvSpPr/>
      </xdr:nvSpPr>
      <xdr:spPr>
        <a:xfrm>
          <a:off x="15430500" y="63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149677</xdr:rowOff>
    </xdr:from>
    <xdr:ext cx="534377" cy="259045"/>
    <xdr:sp macro="" textlink="">
      <xdr:nvSpPr>
        <xdr:cNvPr id="545" name="テキスト ボックス 544"/>
        <xdr:cNvSpPr txBox="1"/>
      </xdr:nvSpPr>
      <xdr:spPr>
        <a:xfrm>
          <a:off x="15214111" y="61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72127</xdr:rowOff>
    </xdr:from>
    <xdr:to>
      <xdr:col>76</xdr:col>
      <xdr:colOff>165100</xdr:colOff>
      <xdr:row>38</xdr:row>
      <xdr:rowOff>2277</xdr:rowOff>
    </xdr:to>
    <xdr:sp macro="" textlink="">
      <xdr:nvSpPr>
        <xdr:cNvPr id="546" name="楕円 545"/>
        <xdr:cNvSpPr/>
      </xdr:nvSpPr>
      <xdr:spPr>
        <a:xfrm>
          <a:off x="14541500" y="641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164854</xdr:rowOff>
    </xdr:from>
    <xdr:ext cx="534377" cy="259045"/>
    <xdr:sp macro="" textlink="">
      <xdr:nvSpPr>
        <xdr:cNvPr id="547" name="テキスト ボックス 546"/>
        <xdr:cNvSpPr txBox="1"/>
      </xdr:nvSpPr>
      <xdr:spPr>
        <a:xfrm>
          <a:off x="14325111" y="650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21777</xdr:rowOff>
    </xdr:from>
    <xdr:to>
      <xdr:col>72</xdr:col>
      <xdr:colOff>38100</xdr:colOff>
      <xdr:row>36</xdr:row>
      <xdr:rowOff>123377</xdr:rowOff>
    </xdr:to>
    <xdr:sp macro="" textlink="">
      <xdr:nvSpPr>
        <xdr:cNvPr id="548" name="楕円 547"/>
        <xdr:cNvSpPr/>
      </xdr:nvSpPr>
      <xdr:spPr>
        <a:xfrm>
          <a:off x="13652500" y="619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139904</xdr:rowOff>
    </xdr:from>
    <xdr:ext cx="534377" cy="259045"/>
    <xdr:sp macro="" textlink="">
      <xdr:nvSpPr>
        <xdr:cNvPr id="549" name="テキスト ボックス 548"/>
        <xdr:cNvSpPr txBox="1"/>
      </xdr:nvSpPr>
      <xdr:spPr>
        <a:xfrm>
          <a:off x="13436111" y="596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154794</xdr:rowOff>
    </xdr:from>
    <xdr:to>
      <xdr:col>67</xdr:col>
      <xdr:colOff>101600</xdr:colOff>
      <xdr:row>37</xdr:row>
      <xdr:rowOff>84944</xdr:rowOff>
    </xdr:to>
    <xdr:sp macro="" textlink="">
      <xdr:nvSpPr>
        <xdr:cNvPr id="550" name="楕円 549"/>
        <xdr:cNvSpPr/>
      </xdr:nvSpPr>
      <xdr:spPr>
        <a:xfrm>
          <a:off x="12763500" y="63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101471</xdr:rowOff>
    </xdr:from>
    <xdr:ext cx="534377" cy="259045"/>
    <xdr:sp macro="" textlink="">
      <xdr:nvSpPr>
        <xdr:cNvPr id="551" name="テキスト ボックス 550"/>
        <xdr:cNvSpPr txBox="1"/>
      </xdr:nvSpPr>
      <xdr:spPr>
        <a:xfrm>
          <a:off x="12547111" y="61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76" name="直線コネクタ 575"/>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77" name="教育費最小値テキスト"/>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78" name="直線コネクタ 577"/>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79" name="教育費最大値テキスト"/>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0" name="直線コネクタ 579"/>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44488</xdr:rowOff>
    </xdr:from>
    <xdr:to>
      <xdr:col>85</xdr:col>
      <xdr:colOff>127000</xdr:colOff>
      <xdr:row>56</xdr:row>
      <xdr:rowOff>60337</xdr:rowOff>
    </xdr:to>
    <xdr:cxnSp macro="">
      <xdr:nvCxnSpPr>
        <xdr:cNvPr id="581" name="直線コネクタ 580"/>
        <xdr:cNvCxnSpPr/>
      </xdr:nvCxnSpPr>
      <xdr:spPr>
        <a:xfrm flipV="1">
          <a:off x="15481300" y="9474238"/>
          <a:ext cx="838200" cy="18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131589</xdr:rowOff>
    </xdr:from>
    <xdr:ext cx="534377" cy="259045"/>
    <xdr:sp macro="" textlink="">
      <xdr:nvSpPr>
        <xdr:cNvPr id="582" name="教育費平均値テキスト"/>
        <xdr:cNvSpPr txBox="1"/>
      </xdr:nvSpPr>
      <xdr:spPr>
        <a:xfrm>
          <a:off x="16370300" y="9218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83" name="フローチャート: 判断 582"/>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60337</xdr:rowOff>
    </xdr:from>
    <xdr:to>
      <xdr:col>81</xdr:col>
      <xdr:colOff>50800</xdr:colOff>
      <xdr:row>56</xdr:row>
      <xdr:rowOff>161474</xdr:rowOff>
    </xdr:to>
    <xdr:cxnSp macro="">
      <xdr:nvCxnSpPr>
        <xdr:cNvPr id="584" name="直線コネクタ 583"/>
        <xdr:cNvCxnSpPr/>
      </xdr:nvCxnSpPr>
      <xdr:spPr>
        <a:xfrm flipV="1">
          <a:off x="14592300" y="9661537"/>
          <a:ext cx="889000" cy="10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85" name="フローチャート: 判断 584"/>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93242</xdr:rowOff>
    </xdr:from>
    <xdr:ext cx="534377" cy="259045"/>
    <xdr:sp macro="" textlink="">
      <xdr:nvSpPr>
        <xdr:cNvPr id="586" name="テキスト ボックス 585"/>
        <xdr:cNvSpPr txBox="1"/>
      </xdr:nvSpPr>
      <xdr:spPr>
        <a:xfrm>
          <a:off x="15214111" y="91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145491</xdr:rowOff>
    </xdr:from>
    <xdr:to>
      <xdr:col>76</xdr:col>
      <xdr:colOff>114300</xdr:colOff>
      <xdr:row>56</xdr:row>
      <xdr:rowOff>161474</xdr:rowOff>
    </xdr:to>
    <xdr:cxnSp macro="">
      <xdr:nvCxnSpPr>
        <xdr:cNvPr id="587" name="直線コネクタ 586"/>
        <xdr:cNvCxnSpPr/>
      </xdr:nvCxnSpPr>
      <xdr:spPr>
        <a:xfrm>
          <a:off x="13703300" y="9746691"/>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88" name="フローチャート: 判断 587"/>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69352</xdr:rowOff>
    </xdr:from>
    <xdr:ext cx="534377" cy="259045"/>
    <xdr:sp macro="" textlink="">
      <xdr:nvSpPr>
        <xdr:cNvPr id="589" name="テキスト ボックス 588"/>
        <xdr:cNvSpPr txBox="1"/>
      </xdr:nvSpPr>
      <xdr:spPr>
        <a:xfrm>
          <a:off x="14325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145491</xdr:rowOff>
    </xdr:from>
    <xdr:to>
      <xdr:col>71</xdr:col>
      <xdr:colOff>177800</xdr:colOff>
      <xdr:row>57</xdr:row>
      <xdr:rowOff>13818</xdr:rowOff>
    </xdr:to>
    <xdr:cxnSp macro="">
      <xdr:nvCxnSpPr>
        <xdr:cNvPr id="590" name="直線コネクタ 589"/>
        <xdr:cNvCxnSpPr/>
      </xdr:nvCxnSpPr>
      <xdr:spPr>
        <a:xfrm flipV="1">
          <a:off x="12814300" y="9746691"/>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591" name="フローチャート: 判断 590"/>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45235</xdr:rowOff>
    </xdr:from>
    <xdr:ext cx="534377" cy="259045"/>
    <xdr:sp macro="" textlink="">
      <xdr:nvSpPr>
        <xdr:cNvPr id="592" name="テキスト ボックス 591"/>
        <xdr:cNvSpPr txBox="1"/>
      </xdr:nvSpPr>
      <xdr:spPr>
        <a:xfrm>
          <a:off x="13436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122924</xdr:rowOff>
    </xdr:from>
    <xdr:to>
      <xdr:col>67</xdr:col>
      <xdr:colOff>101600</xdr:colOff>
      <xdr:row>55</xdr:row>
      <xdr:rowOff>53074</xdr:rowOff>
    </xdr:to>
    <xdr:sp macro="" textlink="">
      <xdr:nvSpPr>
        <xdr:cNvPr id="593" name="フローチャート: 判断 592"/>
        <xdr:cNvSpPr/>
      </xdr:nvSpPr>
      <xdr:spPr>
        <a:xfrm>
          <a:off x="12763500" y="938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69601</xdr:rowOff>
    </xdr:from>
    <xdr:ext cx="534377" cy="259045"/>
    <xdr:sp macro="" textlink="">
      <xdr:nvSpPr>
        <xdr:cNvPr id="594" name="テキスト ボックス 593"/>
        <xdr:cNvSpPr txBox="1"/>
      </xdr:nvSpPr>
      <xdr:spPr>
        <a:xfrm>
          <a:off x="12547111" y="9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165138</xdr:rowOff>
    </xdr:from>
    <xdr:to>
      <xdr:col>85</xdr:col>
      <xdr:colOff>177800</xdr:colOff>
      <xdr:row>55</xdr:row>
      <xdr:rowOff>95288</xdr:rowOff>
    </xdr:to>
    <xdr:sp macro="" textlink="">
      <xdr:nvSpPr>
        <xdr:cNvPr id="600" name="楕円 599"/>
        <xdr:cNvSpPr/>
      </xdr:nvSpPr>
      <xdr:spPr>
        <a:xfrm>
          <a:off x="16268700" y="94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143565</xdr:rowOff>
    </xdr:from>
    <xdr:ext cx="534377" cy="259045"/>
    <xdr:sp macro="" textlink="">
      <xdr:nvSpPr>
        <xdr:cNvPr id="601" name="教育費該当値テキスト"/>
        <xdr:cNvSpPr txBox="1"/>
      </xdr:nvSpPr>
      <xdr:spPr>
        <a:xfrm>
          <a:off x="16370300" y="940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9537</xdr:rowOff>
    </xdr:from>
    <xdr:to>
      <xdr:col>81</xdr:col>
      <xdr:colOff>101600</xdr:colOff>
      <xdr:row>56</xdr:row>
      <xdr:rowOff>111137</xdr:rowOff>
    </xdr:to>
    <xdr:sp macro="" textlink="">
      <xdr:nvSpPr>
        <xdr:cNvPr id="602" name="楕円 601"/>
        <xdr:cNvSpPr/>
      </xdr:nvSpPr>
      <xdr:spPr>
        <a:xfrm>
          <a:off x="15430500" y="96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102264</xdr:rowOff>
    </xdr:from>
    <xdr:ext cx="534377" cy="259045"/>
    <xdr:sp macro="" textlink="">
      <xdr:nvSpPr>
        <xdr:cNvPr id="603" name="テキスト ボックス 602"/>
        <xdr:cNvSpPr txBox="1"/>
      </xdr:nvSpPr>
      <xdr:spPr>
        <a:xfrm>
          <a:off x="15214111" y="970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110674</xdr:rowOff>
    </xdr:from>
    <xdr:to>
      <xdr:col>76</xdr:col>
      <xdr:colOff>165100</xdr:colOff>
      <xdr:row>57</xdr:row>
      <xdr:rowOff>40824</xdr:rowOff>
    </xdr:to>
    <xdr:sp macro="" textlink="">
      <xdr:nvSpPr>
        <xdr:cNvPr id="604" name="楕円 603"/>
        <xdr:cNvSpPr/>
      </xdr:nvSpPr>
      <xdr:spPr>
        <a:xfrm>
          <a:off x="14541500" y="97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31951</xdr:rowOff>
    </xdr:from>
    <xdr:ext cx="534377" cy="259045"/>
    <xdr:sp macro="" textlink="">
      <xdr:nvSpPr>
        <xdr:cNvPr id="605" name="テキスト ボックス 604"/>
        <xdr:cNvSpPr txBox="1"/>
      </xdr:nvSpPr>
      <xdr:spPr>
        <a:xfrm>
          <a:off x="14325111" y="98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94691</xdr:rowOff>
    </xdr:from>
    <xdr:to>
      <xdr:col>72</xdr:col>
      <xdr:colOff>38100</xdr:colOff>
      <xdr:row>57</xdr:row>
      <xdr:rowOff>24841</xdr:rowOff>
    </xdr:to>
    <xdr:sp macro="" textlink="">
      <xdr:nvSpPr>
        <xdr:cNvPr id="606" name="楕円 605"/>
        <xdr:cNvSpPr/>
      </xdr:nvSpPr>
      <xdr:spPr>
        <a:xfrm>
          <a:off x="13652500" y="9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15968</xdr:rowOff>
    </xdr:from>
    <xdr:ext cx="534377" cy="259045"/>
    <xdr:sp macro="" textlink="">
      <xdr:nvSpPr>
        <xdr:cNvPr id="607" name="テキスト ボックス 606"/>
        <xdr:cNvSpPr txBox="1"/>
      </xdr:nvSpPr>
      <xdr:spPr>
        <a:xfrm>
          <a:off x="13436111" y="97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134468</xdr:rowOff>
    </xdr:from>
    <xdr:to>
      <xdr:col>67</xdr:col>
      <xdr:colOff>101600</xdr:colOff>
      <xdr:row>57</xdr:row>
      <xdr:rowOff>64618</xdr:rowOff>
    </xdr:to>
    <xdr:sp macro="" textlink="">
      <xdr:nvSpPr>
        <xdr:cNvPr id="608" name="楕円 607"/>
        <xdr:cNvSpPr/>
      </xdr:nvSpPr>
      <xdr:spPr>
        <a:xfrm>
          <a:off x="12763500" y="97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55745</xdr:rowOff>
    </xdr:from>
    <xdr:ext cx="534377" cy="259045"/>
    <xdr:sp macro="" textlink="">
      <xdr:nvSpPr>
        <xdr:cNvPr id="609" name="テキスト ボックス 608"/>
        <xdr:cNvSpPr txBox="1"/>
      </xdr:nvSpPr>
      <xdr:spPr>
        <a:xfrm>
          <a:off x="12547111" y="98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0" name="直線コネクタ 61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1" name="テキスト ボックス 62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5" name="テキスト ボックス 62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151690</xdr:rowOff>
    </xdr:from>
    <xdr:to>
      <xdr:col>85</xdr:col>
      <xdr:colOff>126364</xdr:colOff>
      <xdr:row>78</xdr:row>
      <xdr:rowOff>25400</xdr:rowOff>
    </xdr:to>
    <xdr:cxnSp macro="">
      <xdr:nvCxnSpPr>
        <xdr:cNvPr id="629" name="直線コネクタ 628"/>
        <xdr:cNvCxnSpPr/>
      </xdr:nvCxnSpPr>
      <xdr:spPr>
        <a:xfrm flipV="1">
          <a:off x="16317595" y="13010440"/>
          <a:ext cx="1269" cy="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36656</xdr:rowOff>
    </xdr:from>
    <xdr:ext cx="249299" cy="259045"/>
    <xdr:sp macro="" textlink="">
      <xdr:nvSpPr>
        <xdr:cNvPr id="630" name="災害復旧費最小値テキスト"/>
        <xdr:cNvSpPr txBox="1"/>
      </xdr:nvSpPr>
      <xdr:spPr>
        <a:xfrm>
          <a:off x="16370300" y="134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1" name="直線コネクタ 63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98367</xdr:rowOff>
    </xdr:from>
    <xdr:ext cx="534377" cy="259045"/>
    <xdr:sp macro="" textlink="">
      <xdr:nvSpPr>
        <xdr:cNvPr id="632" name="災害復旧費最大値テキスト"/>
        <xdr:cNvSpPr txBox="1"/>
      </xdr:nvSpPr>
      <xdr:spPr>
        <a:xfrm>
          <a:off x="16370300" y="1278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151690</xdr:rowOff>
    </xdr:from>
    <xdr:to>
      <xdr:col>86</xdr:col>
      <xdr:colOff>25400</xdr:colOff>
      <xdr:row>75</xdr:row>
      <xdr:rowOff>151690</xdr:rowOff>
    </xdr:to>
    <xdr:cxnSp macro="">
      <xdr:nvCxnSpPr>
        <xdr:cNvPr id="633" name="直線コネクタ 632"/>
        <xdr:cNvCxnSpPr/>
      </xdr:nvCxnSpPr>
      <xdr:spPr>
        <a:xfrm>
          <a:off x="16230600" y="130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68966</xdr:rowOff>
    </xdr:from>
    <xdr:to>
      <xdr:col>85</xdr:col>
      <xdr:colOff>127000</xdr:colOff>
      <xdr:row>76</xdr:row>
      <xdr:rowOff>20656</xdr:rowOff>
    </xdr:to>
    <xdr:cxnSp macro="">
      <xdr:nvCxnSpPr>
        <xdr:cNvPr id="634" name="直線コネクタ 633"/>
        <xdr:cNvCxnSpPr/>
      </xdr:nvCxnSpPr>
      <xdr:spPr>
        <a:xfrm>
          <a:off x="15481300" y="12927716"/>
          <a:ext cx="838200" cy="1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81106</xdr:rowOff>
    </xdr:from>
    <xdr:ext cx="469744" cy="259045"/>
    <xdr:sp macro="" textlink="">
      <xdr:nvSpPr>
        <xdr:cNvPr id="635" name="災害復旧費平均値テキスト"/>
        <xdr:cNvSpPr txBox="1"/>
      </xdr:nvSpPr>
      <xdr:spPr>
        <a:xfrm>
          <a:off x="16370300" y="1328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102679</xdr:rowOff>
    </xdr:from>
    <xdr:to>
      <xdr:col>85</xdr:col>
      <xdr:colOff>177800</xdr:colOff>
      <xdr:row>78</xdr:row>
      <xdr:rowOff>32829</xdr:rowOff>
    </xdr:to>
    <xdr:sp macro="" textlink="">
      <xdr:nvSpPr>
        <xdr:cNvPr id="636" name="フローチャート: 判断 635"/>
        <xdr:cNvSpPr/>
      </xdr:nvSpPr>
      <xdr:spPr>
        <a:xfrm>
          <a:off x="16268700" y="133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79939</xdr:rowOff>
    </xdr:from>
    <xdr:to>
      <xdr:col>81</xdr:col>
      <xdr:colOff>50800</xdr:colOff>
      <xdr:row>75</xdr:row>
      <xdr:rowOff>68966</xdr:rowOff>
    </xdr:to>
    <xdr:cxnSp macro="">
      <xdr:nvCxnSpPr>
        <xdr:cNvPr id="637" name="直線コネクタ 636"/>
        <xdr:cNvCxnSpPr/>
      </xdr:nvCxnSpPr>
      <xdr:spPr>
        <a:xfrm>
          <a:off x="14592300" y="12595789"/>
          <a:ext cx="889000" cy="3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111057</xdr:rowOff>
    </xdr:from>
    <xdr:to>
      <xdr:col>81</xdr:col>
      <xdr:colOff>101600</xdr:colOff>
      <xdr:row>78</xdr:row>
      <xdr:rowOff>41207</xdr:rowOff>
    </xdr:to>
    <xdr:sp macro="" textlink="">
      <xdr:nvSpPr>
        <xdr:cNvPr id="638" name="フローチャート: 判断 637"/>
        <xdr:cNvSpPr/>
      </xdr:nvSpPr>
      <xdr:spPr>
        <a:xfrm>
          <a:off x="15430500" y="1331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32334</xdr:rowOff>
    </xdr:from>
    <xdr:ext cx="469744" cy="259045"/>
    <xdr:sp macro="" textlink="">
      <xdr:nvSpPr>
        <xdr:cNvPr id="639" name="テキスト ボックス 638"/>
        <xdr:cNvSpPr txBox="1"/>
      </xdr:nvSpPr>
      <xdr:spPr>
        <a:xfrm>
          <a:off x="15246428" y="1340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135386</xdr:rowOff>
    </xdr:from>
    <xdr:to>
      <xdr:col>76</xdr:col>
      <xdr:colOff>114300</xdr:colOff>
      <xdr:row>73</xdr:row>
      <xdr:rowOff>79939</xdr:rowOff>
    </xdr:to>
    <xdr:cxnSp macro="">
      <xdr:nvCxnSpPr>
        <xdr:cNvPr id="640" name="直線コネクタ 639"/>
        <xdr:cNvCxnSpPr/>
      </xdr:nvCxnSpPr>
      <xdr:spPr>
        <a:xfrm>
          <a:off x="13703300" y="12136886"/>
          <a:ext cx="889000" cy="4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104342</xdr:rowOff>
    </xdr:from>
    <xdr:to>
      <xdr:col>76</xdr:col>
      <xdr:colOff>165100</xdr:colOff>
      <xdr:row>78</xdr:row>
      <xdr:rowOff>34492</xdr:rowOff>
    </xdr:to>
    <xdr:sp macro="" textlink="">
      <xdr:nvSpPr>
        <xdr:cNvPr id="641" name="フローチャート: 判断 640"/>
        <xdr:cNvSpPr/>
      </xdr:nvSpPr>
      <xdr:spPr>
        <a:xfrm>
          <a:off x="14541500" y="1330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25619</xdr:rowOff>
    </xdr:from>
    <xdr:ext cx="469744" cy="259045"/>
    <xdr:sp macro="" textlink="">
      <xdr:nvSpPr>
        <xdr:cNvPr id="642" name="テキスト ボックス 641"/>
        <xdr:cNvSpPr txBox="1"/>
      </xdr:nvSpPr>
      <xdr:spPr>
        <a:xfrm>
          <a:off x="14357428" y="1339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135386</xdr:rowOff>
    </xdr:from>
    <xdr:to>
      <xdr:col>71</xdr:col>
      <xdr:colOff>177800</xdr:colOff>
      <xdr:row>72</xdr:row>
      <xdr:rowOff>26269</xdr:rowOff>
    </xdr:to>
    <xdr:cxnSp macro="">
      <xdr:nvCxnSpPr>
        <xdr:cNvPr id="643" name="直線コネクタ 642"/>
        <xdr:cNvCxnSpPr/>
      </xdr:nvCxnSpPr>
      <xdr:spPr>
        <a:xfrm flipV="1">
          <a:off x="12814300" y="12136886"/>
          <a:ext cx="889000" cy="2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4" name="フローチャート: 判断 643"/>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48885</xdr:rowOff>
    </xdr:from>
    <xdr:ext cx="469744" cy="259045"/>
    <xdr:sp macro="" textlink="">
      <xdr:nvSpPr>
        <xdr:cNvPr id="645" name="テキスト ボックス 644"/>
        <xdr:cNvSpPr txBox="1"/>
      </xdr:nvSpPr>
      <xdr:spPr>
        <a:xfrm>
          <a:off x="13468428" y="134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109176</xdr:rowOff>
    </xdr:from>
    <xdr:to>
      <xdr:col>67</xdr:col>
      <xdr:colOff>101600</xdr:colOff>
      <xdr:row>78</xdr:row>
      <xdr:rowOff>39326</xdr:rowOff>
    </xdr:to>
    <xdr:sp macro="" textlink="">
      <xdr:nvSpPr>
        <xdr:cNvPr id="646" name="フローチャート: 判断 645"/>
        <xdr:cNvSpPr/>
      </xdr:nvSpPr>
      <xdr:spPr>
        <a:xfrm>
          <a:off x="12763500" y="133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30453</xdr:rowOff>
    </xdr:from>
    <xdr:ext cx="469744" cy="259045"/>
    <xdr:sp macro="" textlink="">
      <xdr:nvSpPr>
        <xdr:cNvPr id="647" name="テキスト ボックス 646"/>
        <xdr:cNvSpPr txBox="1"/>
      </xdr:nvSpPr>
      <xdr:spPr>
        <a:xfrm>
          <a:off x="12579428" y="1340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141307</xdr:rowOff>
    </xdr:from>
    <xdr:to>
      <xdr:col>85</xdr:col>
      <xdr:colOff>177800</xdr:colOff>
      <xdr:row>76</xdr:row>
      <xdr:rowOff>71456</xdr:rowOff>
    </xdr:to>
    <xdr:sp macro="" textlink="">
      <xdr:nvSpPr>
        <xdr:cNvPr id="653" name="楕円 652"/>
        <xdr:cNvSpPr/>
      </xdr:nvSpPr>
      <xdr:spPr>
        <a:xfrm>
          <a:off x="16268700" y="13000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56234</xdr:rowOff>
    </xdr:from>
    <xdr:ext cx="534377" cy="259045"/>
    <xdr:sp macro="" textlink="">
      <xdr:nvSpPr>
        <xdr:cNvPr id="654" name="災害復旧費該当値テキスト"/>
        <xdr:cNvSpPr txBox="1"/>
      </xdr:nvSpPr>
      <xdr:spPr>
        <a:xfrm>
          <a:off x="16370300" y="129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18166</xdr:rowOff>
    </xdr:from>
    <xdr:to>
      <xdr:col>81</xdr:col>
      <xdr:colOff>101600</xdr:colOff>
      <xdr:row>75</xdr:row>
      <xdr:rowOff>119766</xdr:rowOff>
    </xdr:to>
    <xdr:sp macro="" textlink="">
      <xdr:nvSpPr>
        <xdr:cNvPr id="655" name="楕円 654"/>
        <xdr:cNvSpPr/>
      </xdr:nvSpPr>
      <xdr:spPr>
        <a:xfrm>
          <a:off x="15430500" y="128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136293</xdr:rowOff>
    </xdr:from>
    <xdr:ext cx="534377" cy="259045"/>
    <xdr:sp macro="" textlink="">
      <xdr:nvSpPr>
        <xdr:cNvPr id="656" name="テキスト ボックス 655"/>
        <xdr:cNvSpPr txBox="1"/>
      </xdr:nvSpPr>
      <xdr:spPr>
        <a:xfrm>
          <a:off x="15214111" y="126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29139</xdr:rowOff>
    </xdr:from>
    <xdr:to>
      <xdr:col>76</xdr:col>
      <xdr:colOff>165100</xdr:colOff>
      <xdr:row>73</xdr:row>
      <xdr:rowOff>130739</xdr:rowOff>
    </xdr:to>
    <xdr:sp macro="" textlink="">
      <xdr:nvSpPr>
        <xdr:cNvPr id="657" name="楕円 656"/>
        <xdr:cNvSpPr/>
      </xdr:nvSpPr>
      <xdr:spPr>
        <a:xfrm>
          <a:off x="14541500" y="125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147266</xdr:rowOff>
    </xdr:from>
    <xdr:ext cx="599010" cy="259045"/>
    <xdr:sp macro="" textlink="">
      <xdr:nvSpPr>
        <xdr:cNvPr id="658" name="テキスト ボックス 657"/>
        <xdr:cNvSpPr txBox="1"/>
      </xdr:nvSpPr>
      <xdr:spPr>
        <a:xfrm>
          <a:off x="14292795" y="1232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84586</xdr:rowOff>
    </xdr:from>
    <xdr:to>
      <xdr:col>72</xdr:col>
      <xdr:colOff>38100</xdr:colOff>
      <xdr:row>71</xdr:row>
      <xdr:rowOff>14736</xdr:rowOff>
    </xdr:to>
    <xdr:sp macro="" textlink="">
      <xdr:nvSpPr>
        <xdr:cNvPr id="659" name="楕円 658"/>
        <xdr:cNvSpPr/>
      </xdr:nvSpPr>
      <xdr:spPr>
        <a:xfrm>
          <a:off x="13652500" y="120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31263</xdr:rowOff>
    </xdr:from>
    <xdr:ext cx="599010" cy="259045"/>
    <xdr:sp macro="" textlink="">
      <xdr:nvSpPr>
        <xdr:cNvPr id="660" name="テキスト ボックス 659"/>
        <xdr:cNvSpPr txBox="1"/>
      </xdr:nvSpPr>
      <xdr:spPr>
        <a:xfrm>
          <a:off x="13403795" y="1186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146919</xdr:rowOff>
    </xdr:from>
    <xdr:to>
      <xdr:col>67</xdr:col>
      <xdr:colOff>101600</xdr:colOff>
      <xdr:row>72</xdr:row>
      <xdr:rowOff>77069</xdr:rowOff>
    </xdr:to>
    <xdr:sp macro="" textlink="">
      <xdr:nvSpPr>
        <xdr:cNvPr id="661" name="楕円 660"/>
        <xdr:cNvSpPr/>
      </xdr:nvSpPr>
      <xdr:spPr>
        <a:xfrm>
          <a:off x="12763500" y="123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93596</xdr:rowOff>
    </xdr:from>
    <xdr:ext cx="599010" cy="259045"/>
    <xdr:sp macro="" textlink="">
      <xdr:nvSpPr>
        <xdr:cNvPr id="662" name="テキスト ボックス 661"/>
        <xdr:cNvSpPr txBox="1"/>
      </xdr:nvSpPr>
      <xdr:spPr>
        <a:xfrm>
          <a:off x="12514795" y="1209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87" name="直線コネクタ 686"/>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688" name="公債費最小値テキスト"/>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689" name="直線コネクタ 688"/>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690" name="公債費最大値テキスト"/>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691" name="直線コネクタ 690"/>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150837</xdr:rowOff>
    </xdr:from>
    <xdr:to>
      <xdr:col>85</xdr:col>
      <xdr:colOff>127000</xdr:colOff>
      <xdr:row>97</xdr:row>
      <xdr:rowOff>155817</xdr:rowOff>
    </xdr:to>
    <xdr:cxnSp macro="">
      <xdr:nvCxnSpPr>
        <xdr:cNvPr id="692" name="直線コネクタ 691"/>
        <xdr:cNvCxnSpPr/>
      </xdr:nvCxnSpPr>
      <xdr:spPr>
        <a:xfrm>
          <a:off x="15481300" y="16781487"/>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33914</xdr:rowOff>
    </xdr:from>
    <xdr:ext cx="534377" cy="259045"/>
    <xdr:sp macro="" textlink="">
      <xdr:nvSpPr>
        <xdr:cNvPr id="693" name="公債費平均値テキスト"/>
        <xdr:cNvSpPr txBox="1"/>
      </xdr:nvSpPr>
      <xdr:spPr>
        <a:xfrm>
          <a:off x="16370300" y="1649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694" name="フローチャート: 判断 693"/>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133922</xdr:rowOff>
    </xdr:from>
    <xdr:to>
      <xdr:col>81</xdr:col>
      <xdr:colOff>50800</xdr:colOff>
      <xdr:row>97</xdr:row>
      <xdr:rowOff>150837</xdr:rowOff>
    </xdr:to>
    <xdr:cxnSp macro="">
      <xdr:nvCxnSpPr>
        <xdr:cNvPr id="695" name="直線コネクタ 694"/>
        <xdr:cNvCxnSpPr/>
      </xdr:nvCxnSpPr>
      <xdr:spPr>
        <a:xfrm>
          <a:off x="14592300" y="16764572"/>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696" name="フローチャート: 判断 695"/>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141152</xdr:rowOff>
    </xdr:from>
    <xdr:ext cx="534377" cy="259045"/>
    <xdr:sp macro="" textlink="">
      <xdr:nvSpPr>
        <xdr:cNvPr id="697" name="テキスト ボックス 696"/>
        <xdr:cNvSpPr txBox="1"/>
      </xdr:nvSpPr>
      <xdr:spPr>
        <a:xfrm>
          <a:off x="15214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97346</xdr:rowOff>
    </xdr:from>
    <xdr:to>
      <xdr:col>76</xdr:col>
      <xdr:colOff>114300</xdr:colOff>
      <xdr:row>97</xdr:row>
      <xdr:rowOff>133922</xdr:rowOff>
    </xdr:to>
    <xdr:cxnSp macro="">
      <xdr:nvCxnSpPr>
        <xdr:cNvPr id="698" name="直線コネクタ 697"/>
        <xdr:cNvCxnSpPr/>
      </xdr:nvCxnSpPr>
      <xdr:spPr>
        <a:xfrm>
          <a:off x="13703300" y="16727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699" name="フローチャート: 判断 698"/>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140797</xdr:rowOff>
    </xdr:from>
    <xdr:ext cx="534377" cy="259045"/>
    <xdr:sp macro="" textlink="">
      <xdr:nvSpPr>
        <xdr:cNvPr id="700" name="テキスト ボックス 699"/>
        <xdr:cNvSpPr txBox="1"/>
      </xdr:nvSpPr>
      <xdr:spPr>
        <a:xfrm>
          <a:off x="14325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97346</xdr:rowOff>
    </xdr:from>
    <xdr:to>
      <xdr:col>71</xdr:col>
      <xdr:colOff>177800</xdr:colOff>
      <xdr:row>97</xdr:row>
      <xdr:rowOff>98158</xdr:rowOff>
    </xdr:to>
    <xdr:cxnSp macro="">
      <xdr:nvCxnSpPr>
        <xdr:cNvPr id="701" name="直線コネクタ 700"/>
        <xdr:cNvCxnSpPr/>
      </xdr:nvCxnSpPr>
      <xdr:spPr>
        <a:xfrm flipV="1">
          <a:off x="12814300" y="16727996"/>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02" name="フローチャート: 判断 701"/>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154691</xdr:rowOff>
    </xdr:from>
    <xdr:ext cx="534377" cy="259045"/>
    <xdr:sp macro="" textlink="">
      <xdr:nvSpPr>
        <xdr:cNvPr id="703" name="テキスト ボックス 702"/>
        <xdr:cNvSpPr txBox="1"/>
      </xdr:nvSpPr>
      <xdr:spPr>
        <a:xfrm>
          <a:off x="13436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96329</xdr:rowOff>
    </xdr:from>
    <xdr:to>
      <xdr:col>67</xdr:col>
      <xdr:colOff>101600</xdr:colOff>
      <xdr:row>98</xdr:row>
      <xdr:rowOff>26479</xdr:rowOff>
    </xdr:to>
    <xdr:sp macro="" textlink="">
      <xdr:nvSpPr>
        <xdr:cNvPr id="704" name="フローチャート: 判断 703"/>
        <xdr:cNvSpPr/>
      </xdr:nvSpPr>
      <xdr:spPr>
        <a:xfrm>
          <a:off x="12763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17606</xdr:rowOff>
    </xdr:from>
    <xdr:ext cx="534377" cy="259045"/>
    <xdr:sp macro="" textlink="">
      <xdr:nvSpPr>
        <xdr:cNvPr id="705" name="テキスト ボックス 704"/>
        <xdr:cNvSpPr txBox="1"/>
      </xdr:nvSpPr>
      <xdr:spPr>
        <a:xfrm>
          <a:off x="12547111" y="168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105017</xdr:rowOff>
    </xdr:from>
    <xdr:to>
      <xdr:col>85</xdr:col>
      <xdr:colOff>177800</xdr:colOff>
      <xdr:row>98</xdr:row>
      <xdr:rowOff>35167</xdr:rowOff>
    </xdr:to>
    <xdr:sp macro="" textlink="">
      <xdr:nvSpPr>
        <xdr:cNvPr id="711" name="楕円 710"/>
        <xdr:cNvSpPr/>
      </xdr:nvSpPr>
      <xdr:spPr>
        <a:xfrm>
          <a:off x="16268700" y="167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83444</xdr:rowOff>
    </xdr:from>
    <xdr:ext cx="534377" cy="259045"/>
    <xdr:sp macro="" textlink="">
      <xdr:nvSpPr>
        <xdr:cNvPr id="712" name="公債費該当値テキスト"/>
        <xdr:cNvSpPr txBox="1"/>
      </xdr:nvSpPr>
      <xdr:spPr>
        <a:xfrm>
          <a:off x="16370300" y="16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100037</xdr:rowOff>
    </xdr:from>
    <xdr:to>
      <xdr:col>81</xdr:col>
      <xdr:colOff>101600</xdr:colOff>
      <xdr:row>98</xdr:row>
      <xdr:rowOff>30187</xdr:rowOff>
    </xdr:to>
    <xdr:sp macro="" textlink="">
      <xdr:nvSpPr>
        <xdr:cNvPr id="713" name="楕円 712"/>
        <xdr:cNvSpPr/>
      </xdr:nvSpPr>
      <xdr:spPr>
        <a:xfrm>
          <a:off x="15430500" y="167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21314</xdr:rowOff>
    </xdr:from>
    <xdr:ext cx="534377" cy="259045"/>
    <xdr:sp macro="" textlink="">
      <xdr:nvSpPr>
        <xdr:cNvPr id="714" name="テキスト ボックス 713"/>
        <xdr:cNvSpPr txBox="1"/>
      </xdr:nvSpPr>
      <xdr:spPr>
        <a:xfrm>
          <a:off x="15214111" y="168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83122</xdr:rowOff>
    </xdr:from>
    <xdr:to>
      <xdr:col>76</xdr:col>
      <xdr:colOff>165100</xdr:colOff>
      <xdr:row>98</xdr:row>
      <xdr:rowOff>13272</xdr:rowOff>
    </xdr:to>
    <xdr:sp macro="" textlink="">
      <xdr:nvSpPr>
        <xdr:cNvPr id="715" name="楕円 714"/>
        <xdr:cNvSpPr/>
      </xdr:nvSpPr>
      <xdr:spPr>
        <a:xfrm>
          <a:off x="14541500" y="167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4399</xdr:rowOff>
    </xdr:from>
    <xdr:ext cx="534377" cy="259045"/>
    <xdr:sp macro="" textlink="">
      <xdr:nvSpPr>
        <xdr:cNvPr id="716" name="テキスト ボックス 715"/>
        <xdr:cNvSpPr txBox="1"/>
      </xdr:nvSpPr>
      <xdr:spPr>
        <a:xfrm>
          <a:off x="14325111" y="168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46546</xdr:rowOff>
    </xdr:from>
    <xdr:to>
      <xdr:col>72</xdr:col>
      <xdr:colOff>38100</xdr:colOff>
      <xdr:row>97</xdr:row>
      <xdr:rowOff>148146</xdr:rowOff>
    </xdr:to>
    <xdr:sp macro="" textlink="">
      <xdr:nvSpPr>
        <xdr:cNvPr id="717" name="楕円 716"/>
        <xdr:cNvSpPr/>
      </xdr:nvSpPr>
      <xdr:spPr>
        <a:xfrm>
          <a:off x="13652500" y="166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164673</xdr:rowOff>
    </xdr:from>
    <xdr:ext cx="534377" cy="259045"/>
    <xdr:sp macro="" textlink="">
      <xdr:nvSpPr>
        <xdr:cNvPr id="718" name="テキスト ボックス 717"/>
        <xdr:cNvSpPr txBox="1"/>
      </xdr:nvSpPr>
      <xdr:spPr>
        <a:xfrm>
          <a:off x="13436111" y="164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47358</xdr:rowOff>
    </xdr:from>
    <xdr:to>
      <xdr:col>67</xdr:col>
      <xdr:colOff>101600</xdr:colOff>
      <xdr:row>97</xdr:row>
      <xdr:rowOff>148958</xdr:rowOff>
    </xdr:to>
    <xdr:sp macro="" textlink="">
      <xdr:nvSpPr>
        <xdr:cNvPr id="719" name="楕円 718"/>
        <xdr:cNvSpPr/>
      </xdr:nvSpPr>
      <xdr:spPr>
        <a:xfrm>
          <a:off x="12763500" y="166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165485</xdr:rowOff>
    </xdr:from>
    <xdr:ext cx="534377" cy="259045"/>
    <xdr:sp macro="" textlink="">
      <xdr:nvSpPr>
        <xdr:cNvPr id="720" name="テキスト ボックス 719"/>
        <xdr:cNvSpPr txBox="1"/>
      </xdr:nvSpPr>
      <xdr:spPr>
        <a:xfrm>
          <a:off x="12547111" y="1645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46" name="直線コネクタ 745"/>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49" name="諸支出金最大値テキスト"/>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50" name="直線コネクタ 749"/>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52" name="諸支出金平均値テキスト"/>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53" name="フローチャート: 判断 752"/>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55" name="フローチャート: 判断 754"/>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56" name="テキスト ボックス 755"/>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58" name="フローチャート: 判断 757"/>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59" name="テキスト ボックス 758"/>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61" name="フローチャート: 判断 760"/>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62" name="テキスト ボックス 761"/>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37628</xdr:rowOff>
    </xdr:from>
    <xdr:to>
      <xdr:col>98</xdr:col>
      <xdr:colOff>38100</xdr:colOff>
      <xdr:row>39</xdr:row>
      <xdr:rowOff>139228</xdr:rowOff>
    </xdr:to>
    <xdr:sp macro="" textlink="">
      <xdr:nvSpPr>
        <xdr:cNvPr id="763" name="フローチャート: 判断 762"/>
        <xdr:cNvSpPr/>
      </xdr:nvSpPr>
      <xdr:spPr>
        <a:xfrm>
          <a:off x="18605500" y="672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155755</xdr:rowOff>
    </xdr:from>
    <xdr:ext cx="313932" cy="259045"/>
    <xdr:sp macro="" textlink="">
      <xdr:nvSpPr>
        <xdr:cNvPr id="764" name="テキスト ボックス 763"/>
        <xdr:cNvSpPr txBox="1"/>
      </xdr:nvSpPr>
      <xdr:spPr>
        <a:xfrm>
          <a:off x="18499333" y="6499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71" name="諸支出金該当値テキスト"/>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総務費、農林水産業費及び土木費において、前年度より上昇し、類似団体内で最も高い数値となっている。総務費においては、数値が大きく上昇しているが、これは復興交付金の返還金が約</a:t>
          </a:r>
          <a:r>
            <a:rPr kumimoji="1" lang="en-US" altLang="ja-JP" sz="1300" baseline="0">
              <a:latin typeface="ＭＳ Ｐゴシック" panose="020B0600070205080204" pitchFamily="50" charset="-128"/>
              <a:ea typeface="ＭＳ Ｐゴシック" panose="020B0600070205080204" pitchFamily="50" charset="-128"/>
            </a:rPr>
            <a:t>97</a:t>
          </a:r>
          <a:r>
            <a:rPr kumimoji="1" lang="ja-JP" altLang="en-US" sz="1300" baseline="0">
              <a:latin typeface="ＭＳ Ｐゴシック" panose="020B0600070205080204" pitchFamily="50" charset="-128"/>
              <a:ea typeface="ＭＳ Ｐゴシック" panose="020B0600070205080204" pitchFamily="50" charset="-128"/>
            </a:rPr>
            <a:t>億円あったことによる。農林水産業費いおいては、水産業共同利用施設復興整備事業で</a:t>
          </a:r>
          <a:r>
            <a:rPr kumimoji="1" lang="en-US" altLang="ja-JP" sz="1300" baseline="0">
              <a:latin typeface="ＭＳ Ｐゴシック" panose="020B0600070205080204" pitchFamily="50" charset="-128"/>
              <a:ea typeface="ＭＳ Ｐゴシック" panose="020B0600070205080204" pitchFamily="50" charset="-128"/>
            </a:rPr>
            <a:t>8.4</a:t>
          </a:r>
          <a:r>
            <a:rPr kumimoji="1" lang="ja-JP" altLang="en-US" sz="1300" baseline="0">
              <a:latin typeface="ＭＳ Ｐゴシック" panose="020B0600070205080204" pitchFamily="50" charset="-128"/>
              <a:ea typeface="ＭＳ Ｐゴシック" panose="020B0600070205080204" pitchFamily="50" charset="-128"/>
            </a:rPr>
            <a:t>億円の増加があったことが影響している。一時的な増加であるため、次年度は減少するものと見込んでいる。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％が震災復興事業分であり、復興事業完了後は大きく数値が減少するものである。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教育費においては近年上昇傾向である。これは、学校給食センター建設に係る経費が大きな要因である。今後、学校統合により校舎等の維持管理費について減少が見込まれるものの、スクールバス増台による経費の増や及び給食センター管理運営費増もあることから、これまでより高い水準で推移すると見込まれ、教育費については特に注視していく必要がある。  </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前年度にし尿処理施設、埋立処分施設及び消防署の建設に係る一部事務組合への負担金が一時的に増えた経緯があり、当該年度においては施設建設関係に係る負担金がなかったこと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前年度と比べ増加しているが、これは公営住宅家賃低廉・特別家賃低減事業分の復興交付金を積立てしたことや、復興交付金で整備した宅地の売却に係る交付金返還のための積立額が増加したため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実質単年度収支について、上記のとおり財政調整基金において積立額が大きく増加したこともあり、前年度比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11.69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ポイントで黒字となったほか、実質収支額も黒字を確保している。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今後も健全な行財政運営に努めていく。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全会計において黒字であり、赤字比率はない。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今後も、繰出基準に基づいた繰出しを行い、健全な財政運営に努める。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年度の実質公債費比率は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％であり、前年度より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ポイントの減となり、前々年度から類似団体平均を下回っている。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一般会計における元利償還金は年々減となっているが、平成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年度に本格化した新斎場及び災害公営住宅整備事業、平成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年度に本格化した給食センター建設事業に伴う多額の起債の償還により令和４年度からは元利償還金の大幅な増が見込まれる。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復興事業完了後を見据えた財政運営に努め、事業の内容を精査しながら、交付税措置率が高い地方債を利用するなど、実質公債費比率の上昇を抑えていきたい。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将来負担額は、一般会計における地方債残高が増となったものの、公営企業債等繰入見込み額が減となったことや、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年度における普通退職者の増により退職手当負担見込み額が減となったことなどによる。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充当可能財源は、地方債残高に占める過疎債や臨時財政対策債の割合が大きくなったことにより、基準財政需要額への公債費算入額が増となったほか、財政調整基金（前年度より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充当可能基金ベースでは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億円増）や公共施設等整備基金（</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億円増）の残高が増となった。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令和２年度以降に本格化される新たな観光拠点整備事業、消防屯所建設事業のほか、学校教育施設や庁舎などの公共施設老朽化に伴う建設整備事業により多額の起債が見込まれることから、地方債の新規発行に際しては、緊急性・住民ニーズ等を的確に把握し、復興事業完了後を見据えた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岩手県山田町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億円強の復興交付金を返還したことや主に復興事業の進捗に伴い多額の取崩しをしたこと等により、基金全体の残高が大きく減少した。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近年減少が続いているものの、依然として基金規模は町の規模に比して大型である。今後も適切な管理に努め、適切な事業実施が実現できるよう、留意して運用していく。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交付金管理運営基金においては、復興庁に採択された、防災集団移転の宅地造成、災害公営住宅整備及び市街地形成など、東日本大震災からの復旧復興事業に充当するため取崩しを行っている。そのほか、町単独事業として実施している復旧復興事業には、復興まちづくり基金からの繰入金が充当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復興交付金管理運営基金で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取崩しがあったことが大きな要因である。これは、復興交付金の返還や、事業進捗に伴う充当財源としての取崩しのほか、災害公営住宅家賃低廉・特別家賃低減分を財政調整基金へ組み替え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公共施設の建替え、維持補修及び解体など、公共施設等整備基金の活用が考えられることから、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億円程度の政策積立てを実施した。財源が限られている状況ではあるが、将来の施設更新等への備えとして計画的に積立てを行っていく。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全基金において適切に管理することは当然であるが、特にも復興交付金管理運営基金については復興事業完了を見据え、適切な精算をしなければならないこと考慮し、より一層の注意を払って運用していく。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災害公営住宅家賃低廉・特別家賃低減事業分の復興交付金について、復興交付金管理運営基金から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億円程度組み替えたことや、復興交付金にて整備した宅地の売却に係る交付金及び震災復興特別交付税返還分約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億円を積み立てたことから、残高が大きく増加した。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災害への備え等を考慮するほか、当該基金は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財源調整機能を有する基金であることから、当該基金の残高は一定の規模を保ち運用していかなければならない。安易に取崩すことなく、適切な運用をしていく。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今後、大幅な積立てや取崩しは予定されていないが、適切な運用となるよう留意する。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38432184</v>
      </c>
      <c r="BO4" s="392"/>
      <c r="BP4" s="392"/>
      <c r="BQ4" s="392"/>
      <c r="BR4" s="392"/>
      <c r="BS4" s="392"/>
      <c r="BT4" s="392"/>
      <c r="BU4" s="393"/>
      <c r="BV4" s="391">
        <v>30462023</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4.8</v>
      </c>
      <c r="CU4" s="398"/>
      <c r="CV4" s="398"/>
      <c r="CW4" s="398"/>
      <c r="CX4" s="398"/>
      <c r="CY4" s="398"/>
      <c r="CZ4" s="398"/>
      <c r="DA4" s="399"/>
      <c r="DB4" s="397">
        <v>25.5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36361047</v>
      </c>
      <c r="BO5" s="429"/>
      <c r="BP5" s="429"/>
      <c r="BQ5" s="429"/>
      <c r="BR5" s="429"/>
      <c r="BS5" s="429"/>
      <c r="BT5" s="429"/>
      <c r="BU5" s="430"/>
      <c r="BV5" s="428">
        <v>27255555</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88.6</v>
      </c>
      <c r="CU5" s="426"/>
      <c r="CV5" s="426"/>
      <c r="CW5" s="426"/>
      <c r="CX5" s="426"/>
      <c r="CY5" s="426"/>
      <c r="CZ5" s="426"/>
      <c r="DA5" s="427"/>
      <c r="DB5" s="425">
        <v>87</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2071137</v>
      </c>
      <c r="BO6" s="429"/>
      <c r="BP6" s="429"/>
      <c r="BQ6" s="429"/>
      <c r="BR6" s="429"/>
      <c r="BS6" s="429"/>
      <c r="BT6" s="429"/>
      <c r="BU6" s="430"/>
      <c r="BV6" s="428">
        <v>3206468</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92.5</v>
      </c>
      <c r="CU6" s="466"/>
      <c r="CV6" s="466"/>
      <c r="CW6" s="466"/>
      <c r="CX6" s="466"/>
      <c r="CY6" s="466"/>
      <c r="CZ6" s="466"/>
      <c r="DA6" s="467"/>
      <c r="DB6" s="465">
        <v>90.9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1839741</v>
      </c>
      <c r="BO7" s="429"/>
      <c r="BP7" s="429"/>
      <c r="BQ7" s="429"/>
      <c r="BR7" s="429"/>
      <c r="BS7" s="429"/>
      <c r="BT7" s="429"/>
      <c r="BU7" s="430"/>
      <c r="BV7" s="428">
        <v>1976517</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4807981</v>
      </c>
      <c r="CU7" s="429"/>
      <c r="CV7" s="429"/>
      <c r="CW7" s="429"/>
      <c r="CX7" s="429"/>
      <c r="CY7" s="429"/>
      <c r="CZ7" s="429"/>
      <c r="DA7" s="430"/>
      <c r="DB7" s="428">
        <v>4819004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93</v>
      </c>
      <c r="AV8" s="461"/>
      <c r="AW8" s="461"/>
      <c r="AX8" s="461"/>
      <c r="AY8" s="462" t="s">
        <v>107</v>
      </c>
      <c r="AZ8" s="463"/>
      <c r="BA8" s="463"/>
      <c r="BB8" s="463"/>
      <c r="BC8" s="463"/>
      <c r="BD8" s="463"/>
      <c r="BE8" s="463"/>
      <c r="BF8" s="463"/>
      <c r="BG8" s="463"/>
      <c r="BH8" s="463"/>
      <c r="BI8" s="463"/>
      <c r="BJ8" s="463"/>
      <c r="BK8" s="463"/>
      <c r="BL8" s="463"/>
      <c r="BM8" s="464"/>
      <c r="BN8" s="428">
        <v>231396</v>
      </c>
      <c r="BO8" s="429"/>
      <c r="BP8" s="429"/>
      <c r="BQ8" s="429"/>
      <c r="BR8" s="429"/>
      <c r="BS8" s="429"/>
      <c r="BT8" s="429"/>
      <c r="BU8" s="430"/>
      <c r="BV8" s="428">
        <v>1229951</v>
      </c>
      <c r="BW8" s="429"/>
      <c r="BX8" s="429"/>
      <c r="BY8" s="429"/>
      <c r="BZ8" s="429"/>
      <c r="CA8" s="429"/>
      <c r="CB8" s="429"/>
      <c r="CC8" s="430"/>
      <c r="CD8" s="431" t="s">
        <v>108</v>
      </c>
      <c r="CE8" s="432"/>
      <c r="CF8" s="432"/>
      <c r="CG8" s="432"/>
      <c r="CH8" s="432"/>
      <c r="CI8" s="432"/>
      <c r="CJ8" s="432"/>
      <c r="CK8" s="432"/>
      <c r="CL8" s="432"/>
      <c r="CM8" s="432"/>
      <c r="CN8" s="432"/>
      <c r="CO8" s="432"/>
      <c r="CP8" s="432"/>
      <c r="CQ8" s="432"/>
      <c r="CR8" s="432"/>
      <c r="CS8" s="433"/>
      <c r="CT8" s="468">
        <v>0.31</v>
      </c>
      <c r="CU8" s="469"/>
      <c r="CV8" s="469"/>
      <c r="CW8" s="469"/>
      <c r="CX8" s="469"/>
      <c r="CY8" s="469"/>
      <c r="CZ8" s="469"/>
      <c r="DA8" s="470"/>
      <c r="DB8" s="468">
        <v>0.3</v>
      </c>
      <c r="DC8" s="469"/>
      <c r="DD8" s="469"/>
      <c r="DE8" s="469"/>
      <c r="DF8" s="469"/>
      <c r="DG8" s="469"/>
      <c r="DH8" s="469"/>
      <c r="DI8" s="470"/>
      <c r="DJ8" s="185"/>
      <c r="DK8" s="185"/>
      <c r="DL8" s="185"/>
      <c r="DM8" s="185"/>
      <c r="DN8" s="185"/>
      <c r="DO8" s="185"/>
    </row>
    <row r="9" spans="1:119" ht="18.75" customHeight="1" thickBot="1" x14ac:dyDescent="0.2">
      <c r="A9" s="186"/>
      <c r="B9" s="422" t="s">
        <v>109</v>
      </c>
      <c r="C9" s="423"/>
      <c r="D9" s="423"/>
      <c r="E9" s="423"/>
      <c r="F9" s="423"/>
      <c r="G9" s="423"/>
      <c r="H9" s="423"/>
      <c r="I9" s="423"/>
      <c r="J9" s="423"/>
      <c r="K9" s="471"/>
      <c r="L9" s="472" t="s">
        <v>110</v>
      </c>
      <c r="M9" s="473"/>
      <c r="N9" s="473"/>
      <c r="O9" s="473"/>
      <c r="P9" s="473"/>
      <c r="Q9" s="474"/>
      <c r="R9" s="475">
        <v>15826</v>
      </c>
      <c r="S9" s="476"/>
      <c r="T9" s="476"/>
      <c r="U9" s="476"/>
      <c r="V9" s="477"/>
      <c r="W9" s="385" t="s">
        <v>111</v>
      </c>
      <c r="X9" s="386"/>
      <c r="Y9" s="386"/>
      <c r="Z9" s="386"/>
      <c r="AA9" s="386"/>
      <c r="AB9" s="386"/>
      <c r="AC9" s="386"/>
      <c r="AD9" s="386"/>
      <c r="AE9" s="386"/>
      <c r="AF9" s="386"/>
      <c r="AG9" s="386"/>
      <c r="AH9" s="386"/>
      <c r="AI9" s="386"/>
      <c r="AJ9" s="386"/>
      <c r="AK9" s="386"/>
      <c r="AL9" s="387"/>
      <c r="AM9" s="457" t="s">
        <v>112</v>
      </c>
      <c r="AN9" s="458"/>
      <c r="AO9" s="458"/>
      <c r="AP9" s="458"/>
      <c r="AQ9" s="458"/>
      <c r="AR9" s="458"/>
      <c r="AS9" s="458"/>
      <c r="AT9" s="459"/>
      <c r="AU9" s="460" t="s">
        <v>93</v>
      </c>
      <c r="AV9" s="461"/>
      <c r="AW9" s="461"/>
      <c r="AX9" s="461"/>
      <c r="AY9" s="462" t="s">
        <v>113</v>
      </c>
      <c r="AZ9" s="463"/>
      <c r="BA9" s="463"/>
      <c r="BB9" s="463"/>
      <c r="BC9" s="463"/>
      <c r="BD9" s="463"/>
      <c r="BE9" s="463"/>
      <c r="BF9" s="463"/>
      <c r="BG9" s="463"/>
      <c r="BH9" s="463"/>
      <c r="BI9" s="463"/>
      <c r="BJ9" s="463"/>
      <c r="BK9" s="463"/>
      <c r="BL9" s="463"/>
      <c r="BM9" s="464"/>
      <c r="BN9" s="428">
        <v>-998555</v>
      </c>
      <c r="BO9" s="429"/>
      <c r="BP9" s="429"/>
      <c r="BQ9" s="429"/>
      <c r="BR9" s="429"/>
      <c r="BS9" s="429"/>
      <c r="BT9" s="429"/>
      <c r="BU9" s="430"/>
      <c r="BV9" s="428">
        <v>-348943</v>
      </c>
      <c r="BW9" s="429"/>
      <c r="BX9" s="429"/>
      <c r="BY9" s="429"/>
      <c r="BZ9" s="429"/>
      <c r="CA9" s="429"/>
      <c r="CB9" s="429"/>
      <c r="CC9" s="430"/>
      <c r="CD9" s="431" t="s">
        <v>114</v>
      </c>
      <c r="CE9" s="432"/>
      <c r="CF9" s="432"/>
      <c r="CG9" s="432"/>
      <c r="CH9" s="432"/>
      <c r="CI9" s="432"/>
      <c r="CJ9" s="432"/>
      <c r="CK9" s="432"/>
      <c r="CL9" s="432"/>
      <c r="CM9" s="432"/>
      <c r="CN9" s="432"/>
      <c r="CO9" s="432"/>
      <c r="CP9" s="432"/>
      <c r="CQ9" s="432"/>
      <c r="CR9" s="432"/>
      <c r="CS9" s="433"/>
      <c r="CT9" s="425">
        <v>3.7</v>
      </c>
      <c r="CU9" s="426"/>
      <c r="CV9" s="426"/>
      <c r="CW9" s="426"/>
      <c r="CX9" s="426"/>
      <c r="CY9" s="426"/>
      <c r="CZ9" s="426"/>
      <c r="DA9" s="427"/>
      <c r="DB9" s="425">
        <v>6.3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115</v>
      </c>
      <c r="M10" s="458"/>
      <c r="N10" s="458"/>
      <c r="O10" s="458"/>
      <c r="P10" s="458"/>
      <c r="Q10" s="459"/>
      <c r="R10" s="479">
        <v>18617</v>
      </c>
      <c r="S10" s="480"/>
      <c r="T10" s="480"/>
      <c r="U10" s="480"/>
      <c r="V10" s="481"/>
      <c r="W10" s="416"/>
      <c r="X10" s="417"/>
      <c r="Y10" s="417"/>
      <c r="Z10" s="417"/>
      <c r="AA10" s="417"/>
      <c r="AB10" s="417"/>
      <c r="AC10" s="417"/>
      <c r="AD10" s="417"/>
      <c r="AE10" s="417"/>
      <c r="AF10" s="417"/>
      <c r="AG10" s="417"/>
      <c r="AH10" s="417"/>
      <c r="AI10" s="417"/>
      <c r="AJ10" s="417"/>
      <c r="AK10" s="417"/>
      <c r="AL10" s="420"/>
      <c r="AM10" s="457" t="s">
        <v>116</v>
      </c>
      <c r="AN10" s="458"/>
      <c r="AO10" s="458"/>
      <c r="AP10" s="458"/>
      <c r="AQ10" s="458"/>
      <c r="AR10" s="458"/>
      <c r="AS10" s="458"/>
      <c r="AT10" s="459"/>
      <c r="AU10" s="460" t="s">
        <v>117</v>
      </c>
      <c r="AV10" s="461"/>
      <c r="AW10" s="461"/>
      <c r="AX10" s="461"/>
      <c r="AY10" s="462" t="s">
        <v>118</v>
      </c>
      <c r="AZ10" s="463"/>
      <c r="BA10" s="463"/>
      <c r="BB10" s="463"/>
      <c r="BC10" s="463"/>
      <c r="BD10" s="463"/>
      <c r="BE10" s="463"/>
      <c r="BF10" s="463"/>
      <c r="BG10" s="463"/>
      <c r="BH10" s="463"/>
      <c r="BI10" s="463"/>
      <c r="BJ10" s="463"/>
      <c r="BK10" s="463"/>
      <c r="BL10" s="463"/>
      <c r="BM10" s="464"/>
      <c r="BN10" s="428">
        <v>1677379</v>
      </c>
      <c r="BO10" s="429"/>
      <c r="BP10" s="429"/>
      <c r="BQ10" s="429"/>
      <c r="BR10" s="429"/>
      <c r="BS10" s="429"/>
      <c r="BT10" s="429"/>
      <c r="BU10" s="430"/>
      <c r="BV10" s="428">
        <v>981471</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123</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15665</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93</v>
      </c>
      <c r="AV12" s="461"/>
      <c r="AW12" s="461"/>
      <c r="AX12" s="461"/>
      <c r="AY12" s="462" t="s">
        <v>133</v>
      </c>
      <c r="AZ12" s="463"/>
      <c r="BA12" s="463"/>
      <c r="BB12" s="463"/>
      <c r="BC12" s="463"/>
      <c r="BD12" s="463"/>
      <c r="BE12" s="463"/>
      <c r="BF12" s="463"/>
      <c r="BG12" s="463"/>
      <c r="BH12" s="463"/>
      <c r="BI12" s="463"/>
      <c r="BJ12" s="463"/>
      <c r="BK12" s="463"/>
      <c r="BL12" s="463"/>
      <c r="BM12" s="464"/>
      <c r="BN12" s="428">
        <v>473229</v>
      </c>
      <c r="BO12" s="429"/>
      <c r="BP12" s="429"/>
      <c r="BQ12" s="429"/>
      <c r="BR12" s="429"/>
      <c r="BS12" s="429"/>
      <c r="BT12" s="429"/>
      <c r="BU12" s="430"/>
      <c r="BV12" s="428">
        <v>989403</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15601</v>
      </c>
      <c r="S13" s="510"/>
      <c r="T13" s="510"/>
      <c r="U13" s="510"/>
      <c r="V13" s="511"/>
      <c r="W13" s="444" t="s">
        <v>137</v>
      </c>
      <c r="X13" s="445"/>
      <c r="Y13" s="445"/>
      <c r="Z13" s="445"/>
      <c r="AA13" s="445"/>
      <c r="AB13" s="435"/>
      <c r="AC13" s="479">
        <v>967</v>
      </c>
      <c r="AD13" s="480"/>
      <c r="AE13" s="480"/>
      <c r="AF13" s="480"/>
      <c r="AG13" s="519"/>
      <c r="AH13" s="479">
        <v>1545</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205595</v>
      </c>
      <c r="BO13" s="429"/>
      <c r="BP13" s="429"/>
      <c r="BQ13" s="429"/>
      <c r="BR13" s="429"/>
      <c r="BS13" s="429"/>
      <c r="BT13" s="429"/>
      <c r="BU13" s="430"/>
      <c r="BV13" s="428">
        <v>-356875</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7.8</v>
      </c>
      <c r="CU13" s="426"/>
      <c r="CV13" s="426"/>
      <c r="CW13" s="426"/>
      <c r="CX13" s="426"/>
      <c r="CY13" s="426"/>
      <c r="CZ13" s="426"/>
      <c r="DA13" s="427"/>
      <c r="DB13" s="425">
        <v>8.4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15984</v>
      </c>
      <c r="S14" s="510"/>
      <c r="T14" s="510"/>
      <c r="U14" s="510"/>
      <c r="V14" s="511"/>
      <c r="W14" s="418"/>
      <c r="X14" s="419"/>
      <c r="Y14" s="419"/>
      <c r="Z14" s="419"/>
      <c r="AA14" s="419"/>
      <c r="AB14" s="408"/>
      <c r="AC14" s="512">
        <v>12.7</v>
      </c>
      <c r="AD14" s="513"/>
      <c r="AE14" s="513"/>
      <c r="AF14" s="513"/>
      <c r="AG14" s="514"/>
      <c r="AH14" s="512">
        <v>18.600000000000001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135</v>
      </c>
      <c r="CU14" s="524"/>
      <c r="CV14" s="524"/>
      <c r="CW14" s="524"/>
      <c r="CX14" s="524"/>
      <c r="CY14" s="524"/>
      <c r="CZ14" s="524"/>
      <c r="DA14" s="525"/>
      <c r="DB14" s="523">
        <v>19.8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144</v>
      </c>
      <c r="N15" s="517"/>
      <c r="O15" s="517"/>
      <c r="P15" s="517"/>
      <c r="Q15" s="518"/>
      <c r="R15" s="509">
        <v>15921</v>
      </c>
      <c r="S15" s="510"/>
      <c r="T15" s="510"/>
      <c r="U15" s="510"/>
      <c r="V15" s="511"/>
      <c r="W15" s="444" t="s">
        <v>145</v>
      </c>
      <c r="X15" s="445"/>
      <c r="Y15" s="445"/>
      <c r="Z15" s="445"/>
      <c r="AA15" s="445"/>
      <c r="AB15" s="435"/>
      <c r="AC15" s="479">
        <v>2474</v>
      </c>
      <c r="AD15" s="480"/>
      <c r="AE15" s="480"/>
      <c r="AF15" s="480"/>
      <c r="AG15" s="519"/>
      <c r="AH15" s="479">
        <v>2373</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1369410</v>
      </c>
      <c r="BO15" s="392"/>
      <c r="BP15" s="392"/>
      <c r="BQ15" s="392"/>
      <c r="BR15" s="392"/>
      <c r="BS15" s="392"/>
      <c r="BT15" s="392"/>
      <c r="BU15" s="393"/>
      <c r="BV15" s="391">
        <v>1325250</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32.5</v>
      </c>
      <c r="AD16" s="513"/>
      <c r="AE16" s="513"/>
      <c r="AF16" s="513"/>
      <c r="AG16" s="514"/>
      <c r="AH16" s="512">
        <v>28.5</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4231292</v>
      </c>
      <c r="BO16" s="429"/>
      <c r="BP16" s="429"/>
      <c r="BQ16" s="429"/>
      <c r="BR16" s="429"/>
      <c r="BS16" s="429"/>
      <c r="BT16" s="429"/>
      <c r="BU16" s="430"/>
      <c r="BV16" s="428">
        <v>4263571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4171</v>
      </c>
      <c r="AD17" s="480"/>
      <c r="AE17" s="480"/>
      <c r="AF17" s="480"/>
      <c r="AG17" s="519"/>
      <c r="AH17" s="479">
        <v>4406</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1728924</v>
      </c>
      <c r="BO17" s="429"/>
      <c r="BP17" s="429"/>
      <c r="BQ17" s="429"/>
      <c r="BR17" s="429"/>
      <c r="BS17" s="429"/>
      <c r="BT17" s="429"/>
      <c r="BU17" s="430"/>
      <c r="BV17" s="428">
        <v>1677408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262.81</v>
      </c>
      <c r="M18" s="541"/>
      <c r="N18" s="541"/>
      <c r="O18" s="541"/>
      <c r="P18" s="541"/>
      <c r="Q18" s="541"/>
      <c r="R18" s="542"/>
      <c r="S18" s="542"/>
      <c r="T18" s="542"/>
      <c r="U18" s="542"/>
      <c r="V18" s="543"/>
      <c r="W18" s="446"/>
      <c r="X18" s="447"/>
      <c r="Y18" s="447"/>
      <c r="Z18" s="447"/>
      <c r="AA18" s="447"/>
      <c r="AB18" s="438"/>
      <c r="AC18" s="544">
        <v>54.8</v>
      </c>
      <c r="AD18" s="545"/>
      <c r="AE18" s="545"/>
      <c r="AF18" s="545"/>
      <c r="AG18" s="546"/>
      <c r="AH18" s="544">
        <v>52.9</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4251186</v>
      </c>
      <c r="BO18" s="429"/>
      <c r="BP18" s="429"/>
      <c r="BQ18" s="429"/>
      <c r="BR18" s="429"/>
      <c r="BS18" s="429"/>
      <c r="BT18" s="429"/>
      <c r="BU18" s="430"/>
      <c r="BV18" s="428">
        <v>4155500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60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20090508</v>
      </c>
      <c r="BO19" s="429"/>
      <c r="BP19" s="429"/>
      <c r="BQ19" s="429"/>
      <c r="BR19" s="429"/>
      <c r="BS19" s="429"/>
      <c r="BT19" s="429"/>
      <c r="BU19" s="430"/>
      <c r="BV19" s="428">
        <v>11724706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6218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8795475</v>
      </c>
      <c r="BO23" s="429"/>
      <c r="BP23" s="429"/>
      <c r="BQ23" s="429"/>
      <c r="BR23" s="429"/>
      <c r="BS23" s="429"/>
      <c r="BT23" s="429"/>
      <c r="BU23" s="430"/>
      <c r="BV23" s="428">
        <v>8682124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7050</v>
      </c>
      <c r="R24" s="480"/>
      <c r="S24" s="480"/>
      <c r="T24" s="480"/>
      <c r="U24" s="480"/>
      <c r="V24" s="519"/>
      <c r="W24" s="578"/>
      <c r="X24" s="566"/>
      <c r="Y24" s="567"/>
      <c r="Z24" s="478" t="s">
        <v>169</v>
      </c>
      <c r="AA24" s="458"/>
      <c r="AB24" s="458"/>
      <c r="AC24" s="458"/>
      <c r="AD24" s="458"/>
      <c r="AE24" s="458"/>
      <c r="AF24" s="458"/>
      <c r="AG24" s="459"/>
      <c r="AH24" s="479">
        <v>181</v>
      </c>
      <c r="AI24" s="480"/>
      <c r="AJ24" s="480"/>
      <c r="AK24" s="480"/>
      <c r="AL24" s="519"/>
      <c r="AM24" s="479">
        <v>518927</v>
      </c>
      <c r="AN24" s="480"/>
      <c r="AO24" s="480"/>
      <c r="AP24" s="480"/>
      <c r="AQ24" s="480"/>
      <c r="AR24" s="519"/>
      <c r="AS24" s="479">
        <v>2867</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8133534</v>
      </c>
      <c r="BO24" s="429"/>
      <c r="BP24" s="429"/>
      <c r="BQ24" s="429"/>
      <c r="BR24" s="429"/>
      <c r="BS24" s="429"/>
      <c r="BT24" s="429"/>
      <c r="BU24" s="430"/>
      <c r="BV24" s="428">
        <v>8057502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2</v>
      </c>
      <c r="M25" s="480"/>
      <c r="N25" s="480"/>
      <c r="O25" s="480"/>
      <c r="P25" s="519"/>
      <c r="Q25" s="479">
        <v>5670</v>
      </c>
      <c r="R25" s="480"/>
      <c r="S25" s="480"/>
      <c r="T25" s="480"/>
      <c r="U25" s="480"/>
      <c r="V25" s="519"/>
      <c r="W25" s="578"/>
      <c r="X25" s="566"/>
      <c r="Y25" s="567"/>
      <c r="Z25" s="478" t="s">
        <v>172</v>
      </c>
      <c r="AA25" s="458"/>
      <c r="AB25" s="458"/>
      <c r="AC25" s="458"/>
      <c r="AD25" s="458"/>
      <c r="AE25" s="458"/>
      <c r="AF25" s="458"/>
      <c r="AG25" s="459"/>
      <c r="AH25" s="479" t="s">
        <v>173</v>
      </c>
      <c r="AI25" s="480"/>
      <c r="AJ25" s="480"/>
      <c r="AK25" s="480"/>
      <c r="AL25" s="519"/>
      <c r="AM25" s="479" t="s">
        <v>174</v>
      </c>
      <c r="AN25" s="480"/>
      <c r="AO25" s="480"/>
      <c r="AP25" s="480"/>
      <c r="AQ25" s="480"/>
      <c r="AR25" s="519"/>
      <c r="AS25" s="479" t="s">
        <v>135</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7561166</v>
      </c>
      <c r="BO25" s="392"/>
      <c r="BP25" s="392"/>
      <c r="BQ25" s="392"/>
      <c r="BR25" s="392"/>
      <c r="BS25" s="392"/>
      <c r="BT25" s="392"/>
      <c r="BU25" s="393"/>
      <c r="BV25" s="391">
        <v>15256040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5500</v>
      </c>
      <c r="R26" s="480"/>
      <c r="S26" s="480"/>
      <c r="T26" s="480"/>
      <c r="U26" s="480"/>
      <c r="V26" s="519"/>
      <c r="W26" s="578"/>
      <c r="X26" s="566"/>
      <c r="Y26" s="567"/>
      <c r="Z26" s="478" t="s">
        <v>177</v>
      </c>
      <c r="AA26" s="588"/>
      <c r="AB26" s="588"/>
      <c r="AC26" s="588"/>
      <c r="AD26" s="588"/>
      <c r="AE26" s="588"/>
      <c r="AF26" s="588"/>
      <c r="AG26" s="589"/>
      <c r="AH26" s="479">
        <v>2</v>
      </c>
      <c r="AI26" s="480"/>
      <c r="AJ26" s="480"/>
      <c r="AK26" s="480"/>
      <c r="AL26" s="519"/>
      <c r="AM26" s="479" t="s">
        <v>178</v>
      </c>
      <c r="AN26" s="480"/>
      <c r="AO26" s="480"/>
      <c r="AP26" s="480"/>
      <c r="AQ26" s="480"/>
      <c r="AR26" s="519"/>
      <c r="AS26" s="479" t="s">
        <v>179</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135</v>
      </c>
      <c r="BO26" s="429"/>
      <c r="BP26" s="429"/>
      <c r="BQ26" s="429"/>
      <c r="BR26" s="429"/>
      <c r="BS26" s="429"/>
      <c r="BT26" s="429"/>
      <c r="BU26" s="430"/>
      <c r="BV26" s="428" t="s">
        <v>127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2800</v>
      </c>
      <c r="R27" s="480"/>
      <c r="S27" s="480"/>
      <c r="T27" s="480"/>
      <c r="U27" s="480"/>
      <c r="V27" s="519"/>
      <c r="W27" s="578"/>
      <c r="X27" s="566"/>
      <c r="Y27" s="567"/>
      <c r="Z27" s="478" t="s">
        <v>182</v>
      </c>
      <c r="AA27" s="458"/>
      <c r="AB27" s="458"/>
      <c r="AC27" s="458"/>
      <c r="AD27" s="458"/>
      <c r="AE27" s="458"/>
      <c r="AF27" s="458"/>
      <c r="AG27" s="459"/>
      <c r="AH27" s="479">
        <v>2</v>
      </c>
      <c r="AI27" s="480"/>
      <c r="AJ27" s="480"/>
      <c r="AK27" s="480"/>
      <c r="AL27" s="519"/>
      <c r="AM27" s="479" t="s">
        <v>179</v>
      </c>
      <c r="AN27" s="480"/>
      <c r="AO27" s="480"/>
      <c r="AP27" s="480"/>
      <c r="AQ27" s="480"/>
      <c r="AR27" s="519"/>
      <c r="AS27" s="479" t="s">
        <v>179</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302075</v>
      </c>
      <c r="BO27" s="602"/>
      <c r="BP27" s="602"/>
      <c r="BQ27" s="602"/>
      <c r="BR27" s="602"/>
      <c r="BS27" s="602"/>
      <c r="BT27" s="602"/>
      <c r="BU27" s="603"/>
      <c r="BV27" s="601">
        <v>302069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2310</v>
      </c>
      <c r="R28" s="480"/>
      <c r="S28" s="480"/>
      <c r="T28" s="480"/>
      <c r="U28" s="480"/>
      <c r="V28" s="519"/>
      <c r="W28" s="578"/>
      <c r="X28" s="566"/>
      <c r="Y28" s="567"/>
      <c r="Z28" s="478" t="s">
        <v>185</v>
      </c>
      <c r="AA28" s="458"/>
      <c r="AB28" s="458"/>
      <c r="AC28" s="458"/>
      <c r="AD28" s="458"/>
      <c r="AE28" s="458"/>
      <c r="AF28" s="458"/>
      <c r="AG28" s="459"/>
      <c r="AH28" s="479" t="s">
        <v>174</v>
      </c>
      <c r="AI28" s="480"/>
      <c r="AJ28" s="480"/>
      <c r="AK28" s="480"/>
      <c r="AL28" s="519"/>
      <c r="AM28" s="479" t="s">
        <v>127</v>
      </c>
      <c r="AN28" s="480"/>
      <c r="AO28" s="480"/>
      <c r="AP28" s="480"/>
      <c r="AQ28" s="480"/>
      <c r="AR28" s="519"/>
      <c r="AS28" s="479" t="s">
        <v>127</v>
      </c>
      <c r="AT28" s="480"/>
      <c r="AU28" s="480"/>
      <c r="AV28" s="480"/>
      <c r="AW28" s="480"/>
      <c r="AX28" s="481"/>
      <c r="AY28" s="604" t="s">
        <v>186</v>
      </c>
      <c r="AZ28" s="605"/>
      <c r="BA28" s="605"/>
      <c r="BB28" s="606"/>
      <c r="BC28" s="388" t="s">
        <v>47</v>
      </c>
      <c r="BD28" s="389"/>
      <c r="BE28" s="389"/>
      <c r="BF28" s="389"/>
      <c r="BG28" s="389"/>
      <c r="BH28" s="389"/>
      <c r="BI28" s="389"/>
      <c r="BJ28" s="389"/>
      <c r="BK28" s="389"/>
      <c r="BL28" s="389"/>
      <c r="BM28" s="390"/>
      <c r="BN28" s="391">
        <v>6323090</v>
      </c>
      <c r="BO28" s="392"/>
      <c r="BP28" s="392"/>
      <c r="BQ28" s="392"/>
      <c r="BR28" s="392"/>
      <c r="BS28" s="392"/>
      <c r="BT28" s="392"/>
      <c r="BU28" s="393"/>
      <c r="BV28" s="391">
        <v>5118940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12</v>
      </c>
      <c r="M29" s="480"/>
      <c r="N29" s="480"/>
      <c r="O29" s="480"/>
      <c r="P29" s="519"/>
      <c r="Q29" s="479">
        <v>2160</v>
      </c>
      <c r="R29" s="480"/>
      <c r="S29" s="480"/>
      <c r="T29" s="480"/>
      <c r="U29" s="480"/>
      <c r="V29" s="519"/>
      <c r="W29" s="579"/>
      <c r="X29" s="580"/>
      <c r="Y29" s="581"/>
      <c r="Z29" s="478" t="s">
        <v>188</v>
      </c>
      <c r="AA29" s="458"/>
      <c r="AB29" s="458"/>
      <c r="AC29" s="458"/>
      <c r="AD29" s="458"/>
      <c r="AE29" s="458"/>
      <c r="AF29" s="458"/>
      <c r="AG29" s="459"/>
      <c r="AH29" s="479">
        <v>183</v>
      </c>
      <c r="AI29" s="480"/>
      <c r="AJ29" s="480"/>
      <c r="AK29" s="480"/>
      <c r="AL29" s="519"/>
      <c r="AM29" s="479">
        <v>525255</v>
      </c>
      <c r="AN29" s="480"/>
      <c r="AO29" s="480"/>
      <c r="AP29" s="480"/>
      <c r="AQ29" s="480"/>
      <c r="AR29" s="519"/>
      <c r="AS29" s="479">
        <v>2870</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576329</v>
      </c>
      <c r="BO29" s="429"/>
      <c r="BP29" s="429"/>
      <c r="BQ29" s="429"/>
      <c r="BR29" s="429"/>
      <c r="BS29" s="429"/>
      <c r="BT29" s="429"/>
      <c r="BU29" s="430"/>
      <c r="BV29" s="428">
        <v>611026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95.8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17829079</v>
      </c>
      <c r="BO30" s="602"/>
      <c r="BP30" s="602"/>
      <c r="BQ30" s="602"/>
      <c r="BR30" s="602"/>
      <c r="BS30" s="602"/>
      <c r="BT30" s="602"/>
      <c r="BU30" s="603"/>
      <c r="BV30" s="601">
        <v>39481315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197</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199</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漁業集落排水処理事業特別会計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宮古地区広域行政組合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介護保険特別会計（事業勘定）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岩手県沿岸知的障害児施設組合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岩手県市町村総合事務組合（一般会計）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介護保険特別会計（サービス事業勘定）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岩手県市町村総合事務組合（特別会計）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岩手県後期高齢者医療広域連合（一般会計）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岩手県後期高齢者医療広域連合（特別会計）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fVI4TWkpkpdzV9dAUI5ObCT3nO1TEwPtXy0xCe+FFQQ1agrnIc+ta5wng//BJv/+IgTGznqa4uDwiqW/7Szig==" saltValue="NbwdwoyJqT9kMor3Yp6T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1266295</v>
      </c>
      <c r="S5" s="631"/>
      <c r="T5" s="631"/>
      <c r="U5" s="631"/>
      <c r="V5" s="631"/>
      <c r="W5" s="631"/>
      <c r="X5" s="631"/>
      <c r="Y5" s="632"/>
      <c r="Z5" s="633">
        <v>3.3</v>
      </c>
      <c r="AA5" s="633"/>
      <c r="AB5" s="633"/>
      <c r="AC5" s="633"/>
      <c r="AD5" s="634">
        <v>1266295</v>
      </c>
      <c r="AE5" s="634"/>
      <c r="AF5" s="634"/>
      <c r="AG5" s="634"/>
      <c r="AH5" s="634"/>
      <c r="AI5" s="634"/>
      <c r="AJ5" s="634"/>
      <c r="AK5" s="634"/>
      <c r="AL5" s="635">
        <v>27.5</v>
      </c>
      <c r="AM5" s="636"/>
      <c r="AN5" s="636"/>
      <c r="AO5" s="637"/>
      <c r="AP5" s="627" t="s">
        <v>229</v>
      </c>
      <c r="AQ5" s="628"/>
      <c r="AR5" s="628"/>
      <c r="AS5" s="628"/>
      <c r="AT5" s="628"/>
      <c r="AU5" s="628"/>
      <c r="AV5" s="628"/>
      <c r="AW5" s="628"/>
      <c r="AX5" s="628"/>
      <c r="AY5" s="628"/>
      <c r="AZ5" s="628"/>
      <c r="BA5" s="628"/>
      <c r="BB5" s="628"/>
      <c r="BC5" s="628"/>
      <c r="BD5" s="628"/>
      <c r="BE5" s="628"/>
      <c r="BF5" s="629"/>
      <c r="BG5" s="641">
        <v>1266295</v>
      </c>
      <c r="BH5" s="642"/>
      <c r="BI5" s="642"/>
      <c r="BJ5" s="642"/>
      <c r="BK5" s="642"/>
      <c r="BL5" s="642"/>
      <c r="BM5" s="642"/>
      <c r="BN5" s="643"/>
      <c r="BO5" s="644">
        <v>100</v>
      </c>
      <c r="BP5" s="644"/>
      <c r="BQ5" s="644"/>
      <c r="BR5" s="644"/>
      <c r="BS5" s="645" t="s">
        <v>174</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61801</v>
      </c>
      <c r="S6" s="642"/>
      <c r="T6" s="642"/>
      <c r="U6" s="642"/>
      <c r="V6" s="642"/>
      <c r="W6" s="642"/>
      <c r="X6" s="642"/>
      <c r="Y6" s="643"/>
      <c r="Z6" s="644">
        <v>0.2</v>
      </c>
      <c r="AA6" s="644"/>
      <c r="AB6" s="644"/>
      <c r="AC6" s="644"/>
      <c r="AD6" s="645">
        <v>61801</v>
      </c>
      <c r="AE6" s="645"/>
      <c r="AF6" s="645"/>
      <c r="AG6" s="645"/>
      <c r="AH6" s="645"/>
      <c r="AI6" s="645"/>
      <c r="AJ6" s="645"/>
      <c r="AK6" s="645"/>
      <c r="AL6" s="646">
        <v>1.3</v>
      </c>
      <c r="AM6" s="647"/>
      <c r="AN6" s="647"/>
      <c r="AO6" s="648"/>
      <c r="AP6" s="638" t="s">
        <v>234</v>
      </c>
      <c r="AQ6" s="639"/>
      <c r="AR6" s="639"/>
      <c r="AS6" s="639"/>
      <c r="AT6" s="639"/>
      <c r="AU6" s="639"/>
      <c r="AV6" s="639"/>
      <c r="AW6" s="639"/>
      <c r="AX6" s="639"/>
      <c r="AY6" s="639"/>
      <c r="AZ6" s="639"/>
      <c r="BA6" s="639"/>
      <c r="BB6" s="639"/>
      <c r="BC6" s="639"/>
      <c r="BD6" s="639"/>
      <c r="BE6" s="639"/>
      <c r="BF6" s="640"/>
      <c r="BG6" s="641">
        <v>1266295</v>
      </c>
      <c r="BH6" s="642"/>
      <c r="BI6" s="642"/>
      <c r="BJ6" s="642"/>
      <c r="BK6" s="642"/>
      <c r="BL6" s="642"/>
      <c r="BM6" s="642"/>
      <c r="BN6" s="643"/>
      <c r="BO6" s="644">
        <v>100</v>
      </c>
      <c r="BP6" s="644"/>
      <c r="BQ6" s="644"/>
      <c r="BR6" s="644"/>
      <c r="BS6" s="645" t="s">
        <v>127</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85099</v>
      </c>
      <c r="CS6" s="642"/>
      <c r="CT6" s="642"/>
      <c r="CU6" s="642"/>
      <c r="CV6" s="642"/>
      <c r="CW6" s="642"/>
      <c r="CX6" s="642"/>
      <c r="CY6" s="643"/>
      <c r="CZ6" s="635">
        <v>0.2</v>
      </c>
      <c r="DA6" s="636"/>
      <c r="DB6" s="636"/>
      <c r="DC6" s="655"/>
      <c r="DD6" s="650" t="s">
        <v>236</v>
      </c>
      <c r="DE6" s="642"/>
      <c r="DF6" s="642"/>
      <c r="DG6" s="642"/>
      <c r="DH6" s="642"/>
      <c r="DI6" s="642"/>
      <c r="DJ6" s="642"/>
      <c r="DK6" s="642"/>
      <c r="DL6" s="642"/>
      <c r="DM6" s="642"/>
      <c r="DN6" s="642"/>
      <c r="DO6" s="642"/>
      <c r="DP6" s="643"/>
      <c r="DQ6" s="650">
        <v>85099</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1643</v>
      </c>
      <c r="S7" s="642"/>
      <c r="T7" s="642"/>
      <c r="U7" s="642"/>
      <c r="V7" s="642"/>
      <c r="W7" s="642"/>
      <c r="X7" s="642"/>
      <c r="Y7" s="643"/>
      <c r="Z7" s="644">
        <v>0</v>
      </c>
      <c r="AA7" s="644"/>
      <c r="AB7" s="644"/>
      <c r="AC7" s="644"/>
      <c r="AD7" s="645">
        <v>1643</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604351</v>
      </c>
      <c r="BH7" s="642"/>
      <c r="BI7" s="642"/>
      <c r="BJ7" s="642"/>
      <c r="BK7" s="642"/>
      <c r="BL7" s="642"/>
      <c r="BM7" s="642"/>
      <c r="BN7" s="643"/>
      <c r="BO7" s="644">
        <v>47.7</v>
      </c>
      <c r="BP7" s="644"/>
      <c r="BQ7" s="644"/>
      <c r="BR7" s="644"/>
      <c r="BS7" s="645" t="s">
        <v>174</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13550144</v>
      </c>
      <c r="CS7" s="642"/>
      <c r="CT7" s="642"/>
      <c r="CU7" s="642"/>
      <c r="CV7" s="642"/>
      <c r="CW7" s="642"/>
      <c r="CX7" s="642"/>
      <c r="CY7" s="643"/>
      <c r="CZ7" s="644">
        <v>37.299999999999997</v>
      </c>
      <c r="DA7" s="644"/>
      <c r="DB7" s="644"/>
      <c r="DC7" s="644"/>
      <c r="DD7" s="650">
        <v>71444</v>
      </c>
      <c r="DE7" s="642"/>
      <c r="DF7" s="642"/>
      <c r="DG7" s="642"/>
      <c r="DH7" s="642"/>
      <c r="DI7" s="642"/>
      <c r="DJ7" s="642"/>
      <c r="DK7" s="642"/>
      <c r="DL7" s="642"/>
      <c r="DM7" s="642"/>
      <c r="DN7" s="642"/>
      <c r="DO7" s="642"/>
      <c r="DP7" s="643"/>
      <c r="DQ7" s="650">
        <v>12396046</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2167</v>
      </c>
      <c r="S8" s="642"/>
      <c r="T8" s="642"/>
      <c r="U8" s="642"/>
      <c r="V8" s="642"/>
      <c r="W8" s="642"/>
      <c r="X8" s="642"/>
      <c r="Y8" s="643"/>
      <c r="Z8" s="644">
        <v>0</v>
      </c>
      <c r="AA8" s="644"/>
      <c r="AB8" s="644"/>
      <c r="AC8" s="644"/>
      <c r="AD8" s="645">
        <v>2167</v>
      </c>
      <c r="AE8" s="645"/>
      <c r="AF8" s="645"/>
      <c r="AG8" s="645"/>
      <c r="AH8" s="645"/>
      <c r="AI8" s="645"/>
      <c r="AJ8" s="645"/>
      <c r="AK8" s="645"/>
      <c r="AL8" s="646">
        <v>0</v>
      </c>
      <c r="AM8" s="647"/>
      <c r="AN8" s="647"/>
      <c r="AO8" s="648"/>
      <c r="AP8" s="638" t="s">
        <v>241</v>
      </c>
      <c r="AQ8" s="639"/>
      <c r="AR8" s="639"/>
      <c r="AS8" s="639"/>
      <c r="AT8" s="639"/>
      <c r="AU8" s="639"/>
      <c r="AV8" s="639"/>
      <c r="AW8" s="639"/>
      <c r="AX8" s="639"/>
      <c r="AY8" s="639"/>
      <c r="AZ8" s="639"/>
      <c r="BA8" s="639"/>
      <c r="BB8" s="639"/>
      <c r="BC8" s="639"/>
      <c r="BD8" s="639"/>
      <c r="BE8" s="639"/>
      <c r="BF8" s="640"/>
      <c r="BG8" s="641">
        <v>24283</v>
      </c>
      <c r="BH8" s="642"/>
      <c r="BI8" s="642"/>
      <c r="BJ8" s="642"/>
      <c r="BK8" s="642"/>
      <c r="BL8" s="642"/>
      <c r="BM8" s="642"/>
      <c r="BN8" s="643"/>
      <c r="BO8" s="644">
        <v>1.9</v>
      </c>
      <c r="BP8" s="644"/>
      <c r="BQ8" s="644"/>
      <c r="BR8" s="644"/>
      <c r="BS8" s="650" t="s">
        <v>236</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2418666</v>
      </c>
      <c r="CS8" s="642"/>
      <c r="CT8" s="642"/>
      <c r="CU8" s="642"/>
      <c r="CV8" s="642"/>
      <c r="CW8" s="642"/>
      <c r="CX8" s="642"/>
      <c r="CY8" s="643"/>
      <c r="CZ8" s="644">
        <v>6.7</v>
      </c>
      <c r="DA8" s="644"/>
      <c r="DB8" s="644"/>
      <c r="DC8" s="644"/>
      <c r="DD8" s="650">
        <v>151</v>
      </c>
      <c r="DE8" s="642"/>
      <c r="DF8" s="642"/>
      <c r="DG8" s="642"/>
      <c r="DH8" s="642"/>
      <c r="DI8" s="642"/>
      <c r="DJ8" s="642"/>
      <c r="DK8" s="642"/>
      <c r="DL8" s="642"/>
      <c r="DM8" s="642"/>
      <c r="DN8" s="642"/>
      <c r="DO8" s="642"/>
      <c r="DP8" s="643"/>
      <c r="DQ8" s="650">
        <v>1208741</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2045</v>
      </c>
      <c r="S9" s="642"/>
      <c r="T9" s="642"/>
      <c r="U9" s="642"/>
      <c r="V9" s="642"/>
      <c r="W9" s="642"/>
      <c r="X9" s="642"/>
      <c r="Y9" s="643"/>
      <c r="Z9" s="644">
        <v>0</v>
      </c>
      <c r="AA9" s="644"/>
      <c r="AB9" s="644"/>
      <c r="AC9" s="644"/>
      <c r="AD9" s="645">
        <v>2045</v>
      </c>
      <c r="AE9" s="645"/>
      <c r="AF9" s="645"/>
      <c r="AG9" s="645"/>
      <c r="AH9" s="645"/>
      <c r="AI9" s="645"/>
      <c r="AJ9" s="645"/>
      <c r="AK9" s="645"/>
      <c r="AL9" s="646">
        <v>0</v>
      </c>
      <c r="AM9" s="647"/>
      <c r="AN9" s="647"/>
      <c r="AO9" s="648"/>
      <c r="AP9" s="638" t="s">
        <v>244</v>
      </c>
      <c r="AQ9" s="639"/>
      <c r="AR9" s="639"/>
      <c r="AS9" s="639"/>
      <c r="AT9" s="639"/>
      <c r="AU9" s="639"/>
      <c r="AV9" s="639"/>
      <c r="AW9" s="639"/>
      <c r="AX9" s="639"/>
      <c r="AY9" s="639"/>
      <c r="AZ9" s="639"/>
      <c r="BA9" s="639"/>
      <c r="BB9" s="639"/>
      <c r="BC9" s="639"/>
      <c r="BD9" s="639"/>
      <c r="BE9" s="639"/>
      <c r="BF9" s="640"/>
      <c r="BG9" s="641">
        <v>498551</v>
      </c>
      <c r="BH9" s="642"/>
      <c r="BI9" s="642"/>
      <c r="BJ9" s="642"/>
      <c r="BK9" s="642"/>
      <c r="BL9" s="642"/>
      <c r="BM9" s="642"/>
      <c r="BN9" s="643"/>
      <c r="BO9" s="644">
        <v>39.4</v>
      </c>
      <c r="BP9" s="644"/>
      <c r="BQ9" s="644"/>
      <c r="BR9" s="644"/>
      <c r="BS9" s="650" t="s">
        <v>127</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483537</v>
      </c>
      <c r="CS9" s="642"/>
      <c r="CT9" s="642"/>
      <c r="CU9" s="642"/>
      <c r="CV9" s="642"/>
      <c r="CW9" s="642"/>
      <c r="CX9" s="642"/>
      <c r="CY9" s="643"/>
      <c r="CZ9" s="644">
        <v>1.3</v>
      </c>
      <c r="DA9" s="644"/>
      <c r="DB9" s="644"/>
      <c r="DC9" s="644"/>
      <c r="DD9" s="650">
        <v>18001</v>
      </c>
      <c r="DE9" s="642"/>
      <c r="DF9" s="642"/>
      <c r="DG9" s="642"/>
      <c r="DH9" s="642"/>
      <c r="DI9" s="642"/>
      <c r="DJ9" s="642"/>
      <c r="DK9" s="642"/>
      <c r="DL9" s="642"/>
      <c r="DM9" s="642"/>
      <c r="DN9" s="642"/>
      <c r="DO9" s="642"/>
      <c r="DP9" s="643"/>
      <c r="DQ9" s="650">
        <v>411130</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236</v>
      </c>
      <c r="S10" s="642"/>
      <c r="T10" s="642"/>
      <c r="U10" s="642"/>
      <c r="V10" s="642"/>
      <c r="W10" s="642"/>
      <c r="X10" s="642"/>
      <c r="Y10" s="643"/>
      <c r="Z10" s="644" t="s">
        <v>236</v>
      </c>
      <c r="AA10" s="644"/>
      <c r="AB10" s="644"/>
      <c r="AC10" s="644"/>
      <c r="AD10" s="645" t="s">
        <v>236</v>
      </c>
      <c r="AE10" s="645"/>
      <c r="AF10" s="645"/>
      <c r="AG10" s="645"/>
      <c r="AH10" s="645"/>
      <c r="AI10" s="645"/>
      <c r="AJ10" s="645"/>
      <c r="AK10" s="645"/>
      <c r="AL10" s="646" t="s">
        <v>127</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29935</v>
      </c>
      <c r="BH10" s="642"/>
      <c r="BI10" s="642"/>
      <c r="BJ10" s="642"/>
      <c r="BK10" s="642"/>
      <c r="BL10" s="642"/>
      <c r="BM10" s="642"/>
      <c r="BN10" s="643"/>
      <c r="BO10" s="644">
        <v>2.4</v>
      </c>
      <c r="BP10" s="644"/>
      <c r="BQ10" s="644"/>
      <c r="BR10" s="644"/>
      <c r="BS10" s="650" t="s">
        <v>127</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827</v>
      </c>
      <c r="CS10" s="642"/>
      <c r="CT10" s="642"/>
      <c r="CU10" s="642"/>
      <c r="CV10" s="642"/>
      <c r="CW10" s="642"/>
      <c r="CX10" s="642"/>
      <c r="CY10" s="643"/>
      <c r="CZ10" s="644">
        <v>0</v>
      </c>
      <c r="DA10" s="644"/>
      <c r="DB10" s="644"/>
      <c r="DC10" s="644"/>
      <c r="DD10" s="650" t="s">
        <v>174</v>
      </c>
      <c r="DE10" s="642"/>
      <c r="DF10" s="642"/>
      <c r="DG10" s="642"/>
      <c r="DH10" s="642"/>
      <c r="DI10" s="642"/>
      <c r="DJ10" s="642"/>
      <c r="DK10" s="642"/>
      <c r="DL10" s="642"/>
      <c r="DM10" s="642"/>
      <c r="DN10" s="642"/>
      <c r="DO10" s="642"/>
      <c r="DP10" s="643"/>
      <c r="DQ10" s="650">
        <v>827</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174</v>
      </c>
      <c r="AA11" s="644"/>
      <c r="AB11" s="644"/>
      <c r="AC11" s="644"/>
      <c r="AD11" s="645" t="s">
        <v>174</v>
      </c>
      <c r="AE11" s="645"/>
      <c r="AF11" s="645"/>
      <c r="AG11" s="645"/>
      <c r="AH11" s="645"/>
      <c r="AI11" s="645"/>
      <c r="AJ11" s="645"/>
      <c r="AK11" s="645"/>
      <c r="AL11" s="646" t="s">
        <v>236</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51582</v>
      </c>
      <c r="BH11" s="642"/>
      <c r="BI11" s="642"/>
      <c r="BJ11" s="642"/>
      <c r="BK11" s="642"/>
      <c r="BL11" s="642"/>
      <c r="BM11" s="642"/>
      <c r="BN11" s="643"/>
      <c r="BO11" s="644">
        <v>4.0999999999999996</v>
      </c>
      <c r="BP11" s="644"/>
      <c r="BQ11" s="644"/>
      <c r="BR11" s="644"/>
      <c r="BS11" s="650" t="s">
        <v>127</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1520643</v>
      </c>
      <c r="CS11" s="642"/>
      <c r="CT11" s="642"/>
      <c r="CU11" s="642"/>
      <c r="CV11" s="642"/>
      <c r="CW11" s="642"/>
      <c r="CX11" s="642"/>
      <c r="CY11" s="643"/>
      <c r="CZ11" s="644">
        <v>4.2</v>
      </c>
      <c r="DA11" s="644"/>
      <c r="DB11" s="644"/>
      <c r="DC11" s="644"/>
      <c r="DD11" s="650">
        <v>1109980</v>
      </c>
      <c r="DE11" s="642"/>
      <c r="DF11" s="642"/>
      <c r="DG11" s="642"/>
      <c r="DH11" s="642"/>
      <c r="DI11" s="642"/>
      <c r="DJ11" s="642"/>
      <c r="DK11" s="642"/>
      <c r="DL11" s="642"/>
      <c r="DM11" s="642"/>
      <c r="DN11" s="642"/>
      <c r="DO11" s="642"/>
      <c r="DP11" s="643"/>
      <c r="DQ11" s="650">
        <v>413494</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274763</v>
      </c>
      <c r="S12" s="642"/>
      <c r="T12" s="642"/>
      <c r="U12" s="642"/>
      <c r="V12" s="642"/>
      <c r="W12" s="642"/>
      <c r="X12" s="642"/>
      <c r="Y12" s="643"/>
      <c r="Z12" s="644">
        <v>0.7</v>
      </c>
      <c r="AA12" s="644"/>
      <c r="AB12" s="644"/>
      <c r="AC12" s="644"/>
      <c r="AD12" s="645">
        <v>274763</v>
      </c>
      <c r="AE12" s="645"/>
      <c r="AF12" s="645"/>
      <c r="AG12" s="645"/>
      <c r="AH12" s="645"/>
      <c r="AI12" s="645"/>
      <c r="AJ12" s="645"/>
      <c r="AK12" s="645"/>
      <c r="AL12" s="646">
        <v>6</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484289</v>
      </c>
      <c r="BH12" s="642"/>
      <c r="BI12" s="642"/>
      <c r="BJ12" s="642"/>
      <c r="BK12" s="642"/>
      <c r="BL12" s="642"/>
      <c r="BM12" s="642"/>
      <c r="BN12" s="643"/>
      <c r="BO12" s="644">
        <v>38.200000000000003</v>
      </c>
      <c r="BP12" s="644"/>
      <c r="BQ12" s="644"/>
      <c r="BR12" s="644"/>
      <c r="BS12" s="650" t="s">
        <v>127</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295676</v>
      </c>
      <c r="CS12" s="642"/>
      <c r="CT12" s="642"/>
      <c r="CU12" s="642"/>
      <c r="CV12" s="642"/>
      <c r="CW12" s="642"/>
      <c r="CX12" s="642"/>
      <c r="CY12" s="643"/>
      <c r="CZ12" s="644">
        <v>0.8</v>
      </c>
      <c r="DA12" s="644"/>
      <c r="DB12" s="644"/>
      <c r="DC12" s="644"/>
      <c r="DD12" s="650">
        <v>24345</v>
      </c>
      <c r="DE12" s="642"/>
      <c r="DF12" s="642"/>
      <c r="DG12" s="642"/>
      <c r="DH12" s="642"/>
      <c r="DI12" s="642"/>
      <c r="DJ12" s="642"/>
      <c r="DK12" s="642"/>
      <c r="DL12" s="642"/>
      <c r="DM12" s="642"/>
      <c r="DN12" s="642"/>
      <c r="DO12" s="642"/>
      <c r="DP12" s="643"/>
      <c r="DQ12" s="650">
        <v>124257</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t="s">
        <v>236</v>
      </c>
      <c r="S13" s="642"/>
      <c r="T13" s="642"/>
      <c r="U13" s="642"/>
      <c r="V13" s="642"/>
      <c r="W13" s="642"/>
      <c r="X13" s="642"/>
      <c r="Y13" s="643"/>
      <c r="Z13" s="644" t="s">
        <v>236</v>
      </c>
      <c r="AA13" s="644"/>
      <c r="AB13" s="644"/>
      <c r="AC13" s="644"/>
      <c r="AD13" s="645" t="s">
        <v>236</v>
      </c>
      <c r="AE13" s="645"/>
      <c r="AF13" s="645"/>
      <c r="AG13" s="645"/>
      <c r="AH13" s="645"/>
      <c r="AI13" s="645"/>
      <c r="AJ13" s="645"/>
      <c r="AK13" s="645"/>
      <c r="AL13" s="646" t="s">
        <v>236</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438517</v>
      </c>
      <c r="BH13" s="642"/>
      <c r="BI13" s="642"/>
      <c r="BJ13" s="642"/>
      <c r="BK13" s="642"/>
      <c r="BL13" s="642"/>
      <c r="BM13" s="642"/>
      <c r="BN13" s="643"/>
      <c r="BO13" s="644">
        <v>34.6</v>
      </c>
      <c r="BP13" s="644"/>
      <c r="BQ13" s="644"/>
      <c r="BR13" s="644"/>
      <c r="BS13" s="650" t="s">
        <v>127</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14949030</v>
      </c>
      <c r="CS13" s="642"/>
      <c r="CT13" s="642"/>
      <c r="CU13" s="642"/>
      <c r="CV13" s="642"/>
      <c r="CW13" s="642"/>
      <c r="CX13" s="642"/>
      <c r="CY13" s="643"/>
      <c r="CZ13" s="644">
        <v>41.1</v>
      </c>
      <c r="DA13" s="644"/>
      <c r="DB13" s="644"/>
      <c r="DC13" s="644"/>
      <c r="DD13" s="650">
        <v>13744129</v>
      </c>
      <c r="DE13" s="642"/>
      <c r="DF13" s="642"/>
      <c r="DG13" s="642"/>
      <c r="DH13" s="642"/>
      <c r="DI13" s="642"/>
      <c r="DJ13" s="642"/>
      <c r="DK13" s="642"/>
      <c r="DL13" s="642"/>
      <c r="DM13" s="642"/>
      <c r="DN13" s="642"/>
      <c r="DO13" s="642"/>
      <c r="DP13" s="643"/>
      <c r="DQ13" s="650">
        <v>1782112</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236</v>
      </c>
      <c r="S14" s="642"/>
      <c r="T14" s="642"/>
      <c r="U14" s="642"/>
      <c r="V14" s="642"/>
      <c r="W14" s="642"/>
      <c r="X14" s="642"/>
      <c r="Y14" s="643"/>
      <c r="Z14" s="644" t="s">
        <v>127</v>
      </c>
      <c r="AA14" s="644"/>
      <c r="AB14" s="644"/>
      <c r="AC14" s="644"/>
      <c r="AD14" s="645" t="s">
        <v>236</v>
      </c>
      <c r="AE14" s="645"/>
      <c r="AF14" s="645"/>
      <c r="AG14" s="645"/>
      <c r="AH14" s="645"/>
      <c r="AI14" s="645"/>
      <c r="AJ14" s="645"/>
      <c r="AK14" s="645"/>
      <c r="AL14" s="646" t="s">
        <v>174</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47956</v>
      </c>
      <c r="BH14" s="642"/>
      <c r="BI14" s="642"/>
      <c r="BJ14" s="642"/>
      <c r="BK14" s="642"/>
      <c r="BL14" s="642"/>
      <c r="BM14" s="642"/>
      <c r="BN14" s="643"/>
      <c r="BO14" s="644">
        <v>3.8</v>
      </c>
      <c r="BP14" s="644"/>
      <c r="BQ14" s="644"/>
      <c r="BR14" s="644"/>
      <c r="BS14" s="650" t="s">
        <v>174</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471771</v>
      </c>
      <c r="CS14" s="642"/>
      <c r="CT14" s="642"/>
      <c r="CU14" s="642"/>
      <c r="CV14" s="642"/>
      <c r="CW14" s="642"/>
      <c r="CX14" s="642"/>
      <c r="CY14" s="643"/>
      <c r="CZ14" s="644">
        <v>1.3</v>
      </c>
      <c r="DA14" s="644"/>
      <c r="DB14" s="644"/>
      <c r="DC14" s="644"/>
      <c r="DD14" s="650">
        <v>27555</v>
      </c>
      <c r="DE14" s="642"/>
      <c r="DF14" s="642"/>
      <c r="DG14" s="642"/>
      <c r="DH14" s="642"/>
      <c r="DI14" s="642"/>
      <c r="DJ14" s="642"/>
      <c r="DK14" s="642"/>
      <c r="DL14" s="642"/>
      <c r="DM14" s="642"/>
      <c r="DN14" s="642"/>
      <c r="DO14" s="642"/>
      <c r="DP14" s="643"/>
      <c r="DQ14" s="650">
        <v>331151</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11363</v>
      </c>
      <c r="S15" s="642"/>
      <c r="T15" s="642"/>
      <c r="U15" s="642"/>
      <c r="V15" s="642"/>
      <c r="W15" s="642"/>
      <c r="X15" s="642"/>
      <c r="Y15" s="643"/>
      <c r="Z15" s="644">
        <v>0</v>
      </c>
      <c r="AA15" s="644"/>
      <c r="AB15" s="644"/>
      <c r="AC15" s="644"/>
      <c r="AD15" s="645">
        <v>11363</v>
      </c>
      <c r="AE15" s="645"/>
      <c r="AF15" s="645"/>
      <c r="AG15" s="645"/>
      <c r="AH15" s="645"/>
      <c r="AI15" s="645"/>
      <c r="AJ15" s="645"/>
      <c r="AK15" s="645"/>
      <c r="AL15" s="646">
        <v>0.2</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129699</v>
      </c>
      <c r="BH15" s="642"/>
      <c r="BI15" s="642"/>
      <c r="BJ15" s="642"/>
      <c r="BK15" s="642"/>
      <c r="BL15" s="642"/>
      <c r="BM15" s="642"/>
      <c r="BN15" s="643"/>
      <c r="BO15" s="644">
        <v>10.199999999999999</v>
      </c>
      <c r="BP15" s="644"/>
      <c r="BQ15" s="644"/>
      <c r="BR15" s="644"/>
      <c r="BS15" s="650" t="s">
        <v>174</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877201</v>
      </c>
      <c r="CS15" s="642"/>
      <c r="CT15" s="642"/>
      <c r="CU15" s="642"/>
      <c r="CV15" s="642"/>
      <c r="CW15" s="642"/>
      <c r="CX15" s="642"/>
      <c r="CY15" s="643"/>
      <c r="CZ15" s="644">
        <v>2.4</v>
      </c>
      <c r="DA15" s="644"/>
      <c r="DB15" s="644"/>
      <c r="DC15" s="644"/>
      <c r="DD15" s="650">
        <v>314245</v>
      </c>
      <c r="DE15" s="642"/>
      <c r="DF15" s="642"/>
      <c r="DG15" s="642"/>
      <c r="DH15" s="642"/>
      <c r="DI15" s="642"/>
      <c r="DJ15" s="642"/>
      <c r="DK15" s="642"/>
      <c r="DL15" s="642"/>
      <c r="DM15" s="642"/>
      <c r="DN15" s="642"/>
      <c r="DO15" s="642"/>
      <c r="DP15" s="643"/>
      <c r="DQ15" s="650">
        <v>534354</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174</v>
      </c>
      <c r="AE16" s="645"/>
      <c r="AF16" s="645"/>
      <c r="AG16" s="645"/>
      <c r="AH16" s="645"/>
      <c r="AI16" s="645"/>
      <c r="AJ16" s="645"/>
      <c r="AK16" s="645"/>
      <c r="AL16" s="646" t="s">
        <v>236</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236</v>
      </c>
      <c r="BH16" s="642"/>
      <c r="BI16" s="642"/>
      <c r="BJ16" s="642"/>
      <c r="BK16" s="642"/>
      <c r="BL16" s="642"/>
      <c r="BM16" s="642"/>
      <c r="BN16" s="643"/>
      <c r="BO16" s="644" t="s">
        <v>174</v>
      </c>
      <c r="BP16" s="644"/>
      <c r="BQ16" s="644"/>
      <c r="BR16" s="644"/>
      <c r="BS16" s="650" t="s">
        <v>236</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952907</v>
      </c>
      <c r="CS16" s="642"/>
      <c r="CT16" s="642"/>
      <c r="CU16" s="642"/>
      <c r="CV16" s="642"/>
      <c r="CW16" s="642"/>
      <c r="CX16" s="642"/>
      <c r="CY16" s="643"/>
      <c r="CZ16" s="644">
        <v>2.6</v>
      </c>
      <c r="DA16" s="644"/>
      <c r="DB16" s="644"/>
      <c r="DC16" s="644"/>
      <c r="DD16" s="650" t="s">
        <v>174</v>
      </c>
      <c r="DE16" s="642"/>
      <c r="DF16" s="642"/>
      <c r="DG16" s="642"/>
      <c r="DH16" s="642"/>
      <c r="DI16" s="642"/>
      <c r="DJ16" s="642"/>
      <c r="DK16" s="642"/>
      <c r="DL16" s="642"/>
      <c r="DM16" s="642"/>
      <c r="DN16" s="642"/>
      <c r="DO16" s="642"/>
      <c r="DP16" s="643"/>
      <c r="DQ16" s="650">
        <v>22499</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9113</v>
      </c>
      <c r="S17" s="642"/>
      <c r="T17" s="642"/>
      <c r="U17" s="642"/>
      <c r="V17" s="642"/>
      <c r="W17" s="642"/>
      <c r="X17" s="642"/>
      <c r="Y17" s="643"/>
      <c r="Z17" s="644">
        <v>0</v>
      </c>
      <c r="AA17" s="644"/>
      <c r="AB17" s="644"/>
      <c r="AC17" s="644"/>
      <c r="AD17" s="645">
        <v>9113</v>
      </c>
      <c r="AE17" s="645"/>
      <c r="AF17" s="645"/>
      <c r="AG17" s="645"/>
      <c r="AH17" s="645"/>
      <c r="AI17" s="645"/>
      <c r="AJ17" s="645"/>
      <c r="AK17" s="645"/>
      <c r="AL17" s="646">
        <v>0.2</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236</v>
      </c>
      <c r="BH17" s="642"/>
      <c r="BI17" s="642"/>
      <c r="BJ17" s="642"/>
      <c r="BK17" s="642"/>
      <c r="BL17" s="642"/>
      <c r="BM17" s="642"/>
      <c r="BN17" s="643"/>
      <c r="BO17" s="644" t="s">
        <v>127</v>
      </c>
      <c r="BP17" s="644"/>
      <c r="BQ17" s="644"/>
      <c r="BR17" s="644"/>
      <c r="BS17" s="650" t="s">
        <v>236</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755546</v>
      </c>
      <c r="CS17" s="642"/>
      <c r="CT17" s="642"/>
      <c r="CU17" s="642"/>
      <c r="CV17" s="642"/>
      <c r="CW17" s="642"/>
      <c r="CX17" s="642"/>
      <c r="CY17" s="643"/>
      <c r="CZ17" s="644">
        <v>2.1</v>
      </c>
      <c r="DA17" s="644"/>
      <c r="DB17" s="644"/>
      <c r="DC17" s="644"/>
      <c r="DD17" s="650" t="s">
        <v>174</v>
      </c>
      <c r="DE17" s="642"/>
      <c r="DF17" s="642"/>
      <c r="DG17" s="642"/>
      <c r="DH17" s="642"/>
      <c r="DI17" s="642"/>
      <c r="DJ17" s="642"/>
      <c r="DK17" s="642"/>
      <c r="DL17" s="642"/>
      <c r="DM17" s="642"/>
      <c r="DN17" s="642"/>
      <c r="DO17" s="642"/>
      <c r="DP17" s="643"/>
      <c r="DQ17" s="650">
        <v>745351</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6137494</v>
      </c>
      <c r="S18" s="642"/>
      <c r="T18" s="642"/>
      <c r="U18" s="642"/>
      <c r="V18" s="642"/>
      <c r="W18" s="642"/>
      <c r="X18" s="642"/>
      <c r="Y18" s="643"/>
      <c r="Z18" s="644">
        <v>16</v>
      </c>
      <c r="AA18" s="644"/>
      <c r="AB18" s="644"/>
      <c r="AC18" s="644"/>
      <c r="AD18" s="645">
        <v>2877344</v>
      </c>
      <c r="AE18" s="645"/>
      <c r="AF18" s="645"/>
      <c r="AG18" s="645"/>
      <c r="AH18" s="645"/>
      <c r="AI18" s="645"/>
      <c r="AJ18" s="645"/>
      <c r="AK18" s="645"/>
      <c r="AL18" s="646">
        <v>62.6</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174</v>
      </c>
      <c r="BH18" s="642"/>
      <c r="BI18" s="642"/>
      <c r="BJ18" s="642"/>
      <c r="BK18" s="642"/>
      <c r="BL18" s="642"/>
      <c r="BM18" s="642"/>
      <c r="BN18" s="643"/>
      <c r="BO18" s="644" t="s">
        <v>127</v>
      </c>
      <c r="BP18" s="644"/>
      <c r="BQ18" s="644"/>
      <c r="BR18" s="644"/>
      <c r="BS18" s="650" t="s">
        <v>127</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174</v>
      </c>
      <c r="CS18" s="642"/>
      <c r="CT18" s="642"/>
      <c r="CU18" s="642"/>
      <c r="CV18" s="642"/>
      <c r="CW18" s="642"/>
      <c r="CX18" s="642"/>
      <c r="CY18" s="643"/>
      <c r="CZ18" s="644" t="s">
        <v>236</v>
      </c>
      <c r="DA18" s="644"/>
      <c r="DB18" s="644"/>
      <c r="DC18" s="644"/>
      <c r="DD18" s="650" t="s">
        <v>236</v>
      </c>
      <c r="DE18" s="642"/>
      <c r="DF18" s="642"/>
      <c r="DG18" s="642"/>
      <c r="DH18" s="642"/>
      <c r="DI18" s="642"/>
      <c r="DJ18" s="642"/>
      <c r="DK18" s="642"/>
      <c r="DL18" s="642"/>
      <c r="DM18" s="642"/>
      <c r="DN18" s="642"/>
      <c r="DO18" s="642"/>
      <c r="DP18" s="643"/>
      <c r="DQ18" s="650" t="s">
        <v>127</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2877344</v>
      </c>
      <c r="S19" s="642"/>
      <c r="T19" s="642"/>
      <c r="U19" s="642"/>
      <c r="V19" s="642"/>
      <c r="W19" s="642"/>
      <c r="X19" s="642"/>
      <c r="Y19" s="643"/>
      <c r="Z19" s="644">
        <v>7.5</v>
      </c>
      <c r="AA19" s="644"/>
      <c r="AB19" s="644"/>
      <c r="AC19" s="644"/>
      <c r="AD19" s="645">
        <v>2877344</v>
      </c>
      <c r="AE19" s="645"/>
      <c r="AF19" s="645"/>
      <c r="AG19" s="645"/>
      <c r="AH19" s="645"/>
      <c r="AI19" s="645"/>
      <c r="AJ19" s="645"/>
      <c r="AK19" s="645"/>
      <c r="AL19" s="646">
        <v>62.6</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t="s">
        <v>127</v>
      </c>
      <c r="BH19" s="642"/>
      <c r="BI19" s="642"/>
      <c r="BJ19" s="642"/>
      <c r="BK19" s="642"/>
      <c r="BL19" s="642"/>
      <c r="BM19" s="642"/>
      <c r="BN19" s="643"/>
      <c r="BO19" s="644" t="s">
        <v>236</v>
      </c>
      <c r="BP19" s="644"/>
      <c r="BQ19" s="644"/>
      <c r="BR19" s="644"/>
      <c r="BS19" s="650" t="s">
        <v>236</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174</v>
      </c>
      <c r="CS19" s="642"/>
      <c r="CT19" s="642"/>
      <c r="CU19" s="642"/>
      <c r="CV19" s="642"/>
      <c r="CW19" s="642"/>
      <c r="CX19" s="642"/>
      <c r="CY19" s="643"/>
      <c r="CZ19" s="644" t="s">
        <v>236</v>
      </c>
      <c r="DA19" s="644"/>
      <c r="DB19" s="644"/>
      <c r="DC19" s="644"/>
      <c r="DD19" s="650" t="s">
        <v>236</v>
      </c>
      <c r="DE19" s="642"/>
      <c r="DF19" s="642"/>
      <c r="DG19" s="642"/>
      <c r="DH19" s="642"/>
      <c r="DI19" s="642"/>
      <c r="DJ19" s="642"/>
      <c r="DK19" s="642"/>
      <c r="DL19" s="642"/>
      <c r="DM19" s="642"/>
      <c r="DN19" s="642"/>
      <c r="DO19" s="642"/>
      <c r="DP19" s="643"/>
      <c r="DQ19" s="650" t="s">
        <v>236</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122565</v>
      </c>
      <c r="S20" s="642"/>
      <c r="T20" s="642"/>
      <c r="U20" s="642"/>
      <c r="V20" s="642"/>
      <c r="W20" s="642"/>
      <c r="X20" s="642"/>
      <c r="Y20" s="643"/>
      <c r="Z20" s="644">
        <v>0.3</v>
      </c>
      <c r="AA20" s="644"/>
      <c r="AB20" s="644"/>
      <c r="AC20" s="644"/>
      <c r="AD20" s="645" t="s">
        <v>236</v>
      </c>
      <c r="AE20" s="645"/>
      <c r="AF20" s="645"/>
      <c r="AG20" s="645"/>
      <c r="AH20" s="645"/>
      <c r="AI20" s="645"/>
      <c r="AJ20" s="645"/>
      <c r="AK20" s="645"/>
      <c r="AL20" s="646" t="s">
        <v>236</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t="s">
        <v>127</v>
      </c>
      <c r="BH20" s="642"/>
      <c r="BI20" s="642"/>
      <c r="BJ20" s="642"/>
      <c r="BK20" s="642"/>
      <c r="BL20" s="642"/>
      <c r="BM20" s="642"/>
      <c r="BN20" s="643"/>
      <c r="BO20" s="644" t="s">
        <v>174</v>
      </c>
      <c r="BP20" s="644"/>
      <c r="BQ20" s="644"/>
      <c r="BR20" s="644"/>
      <c r="BS20" s="650" t="s">
        <v>236</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36361047</v>
      </c>
      <c r="CS20" s="642"/>
      <c r="CT20" s="642"/>
      <c r="CU20" s="642"/>
      <c r="CV20" s="642"/>
      <c r="CW20" s="642"/>
      <c r="CX20" s="642"/>
      <c r="CY20" s="643"/>
      <c r="CZ20" s="644">
        <v>100</v>
      </c>
      <c r="DA20" s="644"/>
      <c r="DB20" s="644"/>
      <c r="DC20" s="644"/>
      <c r="DD20" s="650">
        <v>15309850</v>
      </c>
      <c r="DE20" s="642"/>
      <c r="DF20" s="642"/>
      <c r="DG20" s="642"/>
      <c r="DH20" s="642"/>
      <c r="DI20" s="642"/>
      <c r="DJ20" s="642"/>
      <c r="DK20" s="642"/>
      <c r="DL20" s="642"/>
      <c r="DM20" s="642"/>
      <c r="DN20" s="642"/>
      <c r="DO20" s="642"/>
      <c r="DP20" s="643"/>
      <c r="DQ20" s="650">
        <v>18055061</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3137585</v>
      </c>
      <c r="S21" s="642"/>
      <c r="T21" s="642"/>
      <c r="U21" s="642"/>
      <c r="V21" s="642"/>
      <c r="W21" s="642"/>
      <c r="X21" s="642"/>
      <c r="Y21" s="643"/>
      <c r="Z21" s="644">
        <v>8.1999999999999993</v>
      </c>
      <c r="AA21" s="644"/>
      <c r="AB21" s="644"/>
      <c r="AC21" s="644"/>
      <c r="AD21" s="645" t="s">
        <v>236</v>
      </c>
      <c r="AE21" s="645"/>
      <c r="AF21" s="645"/>
      <c r="AG21" s="645"/>
      <c r="AH21" s="645"/>
      <c r="AI21" s="645"/>
      <c r="AJ21" s="645"/>
      <c r="AK21" s="645"/>
      <c r="AL21" s="646" t="s">
        <v>174</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t="s">
        <v>174</v>
      </c>
      <c r="BH21" s="642"/>
      <c r="BI21" s="642"/>
      <c r="BJ21" s="642"/>
      <c r="BK21" s="642"/>
      <c r="BL21" s="642"/>
      <c r="BM21" s="642"/>
      <c r="BN21" s="643"/>
      <c r="BO21" s="644" t="s">
        <v>127</v>
      </c>
      <c r="BP21" s="644"/>
      <c r="BQ21" s="644"/>
      <c r="BR21" s="644"/>
      <c r="BS21" s="650" t="s">
        <v>236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7766684</v>
      </c>
      <c r="S22" s="642"/>
      <c r="T22" s="642"/>
      <c r="U22" s="642"/>
      <c r="V22" s="642"/>
      <c r="W22" s="642"/>
      <c r="X22" s="642"/>
      <c r="Y22" s="643"/>
      <c r="Z22" s="644">
        <v>20.2</v>
      </c>
      <c r="AA22" s="644"/>
      <c r="AB22" s="644"/>
      <c r="AC22" s="644"/>
      <c r="AD22" s="645">
        <v>4506534</v>
      </c>
      <c r="AE22" s="645"/>
      <c r="AF22" s="645"/>
      <c r="AG22" s="645"/>
      <c r="AH22" s="645"/>
      <c r="AI22" s="645"/>
      <c r="AJ22" s="645"/>
      <c r="AK22" s="645"/>
      <c r="AL22" s="646">
        <v>98</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283</v>
      </c>
      <c r="BH22" s="642"/>
      <c r="BI22" s="642"/>
      <c r="BJ22" s="642"/>
      <c r="BK22" s="642"/>
      <c r="BL22" s="642"/>
      <c r="BM22" s="642"/>
      <c r="BN22" s="643"/>
      <c r="BO22" s="644" t="s">
        <v>174</v>
      </c>
      <c r="BP22" s="644"/>
      <c r="BQ22" s="644"/>
      <c r="BR22" s="644"/>
      <c r="BS22" s="650" t="s">
        <v>174</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285</v>
      </c>
      <c r="C23" s="639"/>
      <c r="D23" s="639"/>
      <c r="E23" s="639"/>
      <c r="F23" s="639"/>
      <c r="G23" s="639"/>
      <c r="H23" s="639"/>
      <c r="I23" s="639"/>
      <c r="J23" s="639"/>
      <c r="K23" s="639"/>
      <c r="L23" s="639"/>
      <c r="M23" s="639"/>
      <c r="N23" s="639"/>
      <c r="O23" s="639"/>
      <c r="P23" s="639"/>
      <c r="Q23" s="640"/>
      <c r="R23" s="641">
        <v>963</v>
      </c>
      <c r="S23" s="642"/>
      <c r="T23" s="642"/>
      <c r="U23" s="642"/>
      <c r="V23" s="642"/>
      <c r="W23" s="642"/>
      <c r="X23" s="642"/>
      <c r="Y23" s="643"/>
      <c r="Z23" s="644">
        <v>0</v>
      </c>
      <c r="AA23" s="644"/>
      <c r="AB23" s="644"/>
      <c r="AC23" s="644"/>
      <c r="AD23" s="645">
        <v>963</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174</v>
      </c>
      <c r="BH23" s="642"/>
      <c r="BI23" s="642"/>
      <c r="BJ23" s="642"/>
      <c r="BK23" s="642"/>
      <c r="BL23" s="642"/>
      <c r="BM23" s="642"/>
      <c r="BN23" s="643"/>
      <c r="BO23" s="644" t="s">
        <v>174</v>
      </c>
      <c r="BP23" s="644"/>
      <c r="BQ23" s="644"/>
      <c r="BR23" s="644"/>
      <c r="BS23" s="650" t="s">
        <v>236</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x14ac:dyDescent="0.15">
      <c r="B24" s="638" t="s">
        <v>292</v>
      </c>
      <c r="C24" s="639"/>
      <c r="D24" s="639"/>
      <c r="E24" s="639"/>
      <c r="F24" s="639"/>
      <c r="G24" s="639"/>
      <c r="H24" s="639"/>
      <c r="I24" s="639"/>
      <c r="J24" s="639"/>
      <c r="K24" s="639"/>
      <c r="L24" s="639"/>
      <c r="M24" s="639"/>
      <c r="N24" s="639"/>
      <c r="O24" s="639"/>
      <c r="P24" s="639"/>
      <c r="Q24" s="640"/>
      <c r="R24" s="641">
        <v>61778</v>
      </c>
      <c r="S24" s="642"/>
      <c r="T24" s="642"/>
      <c r="U24" s="642"/>
      <c r="V24" s="642"/>
      <c r="W24" s="642"/>
      <c r="X24" s="642"/>
      <c r="Y24" s="643"/>
      <c r="Z24" s="644">
        <v>0.2</v>
      </c>
      <c r="AA24" s="644"/>
      <c r="AB24" s="644"/>
      <c r="AC24" s="644"/>
      <c r="AD24" s="645" t="s">
        <v>174</v>
      </c>
      <c r="AE24" s="645"/>
      <c r="AF24" s="645"/>
      <c r="AG24" s="645"/>
      <c r="AH24" s="645"/>
      <c r="AI24" s="645"/>
      <c r="AJ24" s="645"/>
      <c r="AK24" s="645"/>
      <c r="AL24" s="646" t="s">
        <v>283</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174</v>
      </c>
      <c r="BH24" s="642"/>
      <c r="BI24" s="642"/>
      <c r="BJ24" s="642"/>
      <c r="BK24" s="642"/>
      <c r="BL24" s="642"/>
      <c r="BM24" s="642"/>
      <c r="BN24" s="643"/>
      <c r="BO24" s="644" t="s">
        <v>127</v>
      </c>
      <c r="BP24" s="644"/>
      <c r="BQ24" s="644"/>
      <c r="BR24" s="644"/>
      <c r="BS24" s="650" t="s">
        <v>127</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3502001</v>
      </c>
      <c r="CS24" s="631"/>
      <c r="CT24" s="631"/>
      <c r="CU24" s="631"/>
      <c r="CV24" s="631"/>
      <c r="CW24" s="631"/>
      <c r="CX24" s="631"/>
      <c r="CY24" s="632"/>
      <c r="CZ24" s="635">
        <v>9.6</v>
      </c>
      <c r="DA24" s="636"/>
      <c r="DB24" s="636"/>
      <c r="DC24" s="655"/>
      <c r="DD24" s="674">
        <v>2498243</v>
      </c>
      <c r="DE24" s="631"/>
      <c r="DF24" s="631"/>
      <c r="DG24" s="631"/>
      <c r="DH24" s="631"/>
      <c r="DI24" s="631"/>
      <c r="DJ24" s="631"/>
      <c r="DK24" s="632"/>
      <c r="DL24" s="674">
        <v>2384493</v>
      </c>
      <c r="DM24" s="631"/>
      <c r="DN24" s="631"/>
      <c r="DO24" s="631"/>
      <c r="DP24" s="631"/>
      <c r="DQ24" s="631"/>
      <c r="DR24" s="631"/>
      <c r="DS24" s="631"/>
      <c r="DT24" s="631"/>
      <c r="DU24" s="631"/>
      <c r="DV24" s="632"/>
      <c r="DW24" s="635">
        <v>49.7</v>
      </c>
      <c r="DX24" s="636"/>
      <c r="DY24" s="636"/>
      <c r="DZ24" s="636"/>
      <c r="EA24" s="636"/>
      <c r="EB24" s="636"/>
      <c r="EC24" s="637"/>
    </row>
    <row r="25" spans="2:133" ht="11.25" customHeight="1" x14ac:dyDescent="0.15">
      <c r="B25" s="638" t="s">
        <v>295</v>
      </c>
      <c r="C25" s="639"/>
      <c r="D25" s="639"/>
      <c r="E25" s="639"/>
      <c r="F25" s="639"/>
      <c r="G25" s="639"/>
      <c r="H25" s="639"/>
      <c r="I25" s="639"/>
      <c r="J25" s="639"/>
      <c r="K25" s="639"/>
      <c r="L25" s="639"/>
      <c r="M25" s="639"/>
      <c r="N25" s="639"/>
      <c r="O25" s="639"/>
      <c r="P25" s="639"/>
      <c r="Q25" s="640"/>
      <c r="R25" s="641">
        <v>116854</v>
      </c>
      <c r="S25" s="642"/>
      <c r="T25" s="642"/>
      <c r="U25" s="642"/>
      <c r="V25" s="642"/>
      <c r="W25" s="642"/>
      <c r="X25" s="642"/>
      <c r="Y25" s="643"/>
      <c r="Z25" s="644">
        <v>0.3</v>
      </c>
      <c r="AA25" s="644"/>
      <c r="AB25" s="644"/>
      <c r="AC25" s="644"/>
      <c r="AD25" s="645">
        <v>7218</v>
      </c>
      <c r="AE25" s="645"/>
      <c r="AF25" s="645"/>
      <c r="AG25" s="645"/>
      <c r="AH25" s="645"/>
      <c r="AI25" s="645"/>
      <c r="AJ25" s="645"/>
      <c r="AK25" s="645"/>
      <c r="AL25" s="646">
        <v>0.2</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236</v>
      </c>
      <c r="BP25" s="644"/>
      <c r="BQ25" s="644"/>
      <c r="BR25" s="644"/>
      <c r="BS25" s="650" t="s">
        <v>127</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1548988</v>
      </c>
      <c r="CS25" s="677"/>
      <c r="CT25" s="677"/>
      <c r="CU25" s="677"/>
      <c r="CV25" s="677"/>
      <c r="CW25" s="677"/>
      <c r="CX25" s="677"/>
      <c r="CY25" s="678"/>
      <c r="CZ25" s="646">
        <v>4.3</v>
      </c>
      <c r="DA25" s="675"/>
      <c r="DB25" s="675"/>
      <c r="DC25" s="679"/>
      <c r="DD25" s="650">
        <v>1362379</v>
      </c>
      <c r="DE25" s="677"/>
      <c r="DF25" s="677"/>
      <c r="DG25" s="677"/>
      <c r="DH25" s="677"/>
      <c r="DI25" s="677"/>
      <c r="DJ25" s="677"/>
      <c r="DK25" s="678"/>
      <c r="DL25" s="650">
        <v>1252704</v>
      </c>
      <c r="DM25" s="677"/>
      <c r="DN25" s="677"/>
      <c r="DO25" s="677"/>
      <c r="DP25" s="677"/>
      <c r="DQ25" s="677"/>
      <c r="DR25" s="677"/>
      <c r="DS25" s="677"/>
      <c r="DT25" s="677"/>
      <c r="DU25" s="677"/>
      <c r="DV25" s="678"/>
      <c r="DW25" s="646">
        <v>26.1</v>
      </c>
      <c r="DX25" s="675"/>
      <c r="DY25" s="675"/>
      <c r="DZ25" s="675"/>
      <c r="EA25" s="675"/>
      <c r="EB25" s="675"/>
      <c r="EC25" s="676"/>
    </row>
    <row r="26" spans="2:133" ht="11.25" customHeight="1" x14ac:dyDescent="0.15">
      <c r="B26" s="638" t="s">
        <v>298</v>
      </c>
      <c r="C26" s="639"/>
      <c r="D26" s="639"/>
      <c r="E26" s="639"/>
      <c r="F26" s="639"/>
      <c r="G26" s="639"/>
      <c r="H26" s="639"/>
      <c r="I26" s="639"/>
      <c r="J26" s="639"/>
      <c r="K26" s="639"/>
      <c r="L26" s="639"/>
      <c r="M26" s="639"/>
      <c r="N26" s="639"/>
      <c r="O26" s="639"/>
      <c r="P26" s="639"/>
      <c r="Q26" s="640"/>
      <c r="R26" s="641">
        <v>11791</v>
      </c>
      <c r="S26" s="642"/>
      <c r="T26" s="642"/>
      <c r="U26" s="642"/>
      <c r="V26" s="642"/>
      <c r="W26" s="642"/>
      <c r="X26" s="642"/>
      <c r="Y26" s="643"/>
      <c r="Z26" s="644">
        <v>0</v>
      </c>
      <c r="AA26" s="644"/>
      <c r="AB26" s="644"/>
      <c r="AC26" s="644"/>
      <c r="AD26" s="645" t="s">
        <v>127</v>
      </c>
      <c r="AE26" s="645"/>
      <c r="AF26" s="645"/>
      <c r="AG26" s="645"/>
      <c r="AH26" s="645"/>
      <c r="AI26" s="645"/>
      <c r="AJ26" s="645"/>
      <c r="AK26" s="645"/>
      <c r="AL26" s="646" t="s">
        <v>174</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127</v>
      </c>
      <c r="BH26" s="642"/>
      <c r="BI26" s="642"/>
      <c r="BJ26" s="642"/>
      <c r="BK26" s="642"/>
      <c r="BL26" s="642"/>
      <c r="BM26" s="642"/>
      <c r="BN26" s="643"/>
      <c r="BO26" s="644" t="s">
        <v>174</v>
      </c>
      <c r="BP26" s="644"/>
      <c r="BQ26" s="644"/>
      <c r="BR26" s="644"/>
      <c r="BS26" s="650" t="s">
        <v>127</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929191</v>
      </c>
      <c r="CS26" s="642"/>
      <c r="CT26" s="642"/>
      <c r="CU26" s="642"/>
      <c r="CV26" s="642"/>
      <c r="CW26" s="642"/>
      <c r="CX26" s="642"/>
      <c r="CY26" s="643"/>
      <c r="CZ26" s="646">
        <v>2.6</v>
      </c>
      <c r="DA26" s="675"/>
      <c r="DB26" s="675"/>
      <c r="DC26" s="679"/>
      <c r="DD26" s="650">
        <v>824042</v>
      </c>
      <c r="DE26" s="642"/>
      <c r="DF26" s="642"/>
      <c r="DG26" s="642"/>
      <c r="DH26" s="642"/>
      <c r="DI26" s="642"/>
      <c r="DJ26" s="642"/>
      <c r="DK26" s="643"/>
      <c r="DL26" s="650" t="s">
        <v>174</v>
      </c>
      <c r="DM26" s="642"/>
      <c r="DN26" s="642"/>
      <c r="DO26" s="642"/>
      <c r="DP26" s="642"/>
      <c r="DQ26" s="642"/>
      <c r="DR26" s="642"/>
      <c r="DS26" s="642"/>
      <c r="DT26" s="642"/>
      <c r="DU26" s="642"/>
      <c r="DV26" s="643"/>
      <c r="DW26" s="646" t="s">
        <v>236</v>
      </c>
      <c r="DX26" s="675"/>
      <c r="DY26" s="675"/>
      <c r="DZ26" s="675"/>
      <c r="EA26" s="675"/>
      <c r="EB26" s="675"/>
      <c r="EC26" s="676"/>
    </row>
    <row r="27" spans="2:133" ht="11.25" customHeight="1" x14ac:dyDescent="0.15">
      <c r="B27" s="638" t="s">
        <v>301</v>
      </c>
      <c r="C27" s="639"/>
      <c r="D27" s="639"/>
      <c r="E27" s="639"/>
      <c r="F27" s="639"/>
      <c r="G27" s="639"/>
      <c r="H27" s="639"/>
      <c r="I27" s="639"/>
      <c r="J27" s="639"/>
      <c r="K27" s="639"/>
      <c r="L27" s="639"/>
      <c r="M27" s="639"/>
      <c r="N27" s="639"/>
      <c r="O27" s="639"/>
      <c r="P27" s="639"/>
      <c r="Q27" s="640"/>
      <c r="R27" s="641">
        <v>1637718</v>
      </c>
      <c r="S27" s="642"/>
      <c r="T27" s="642"/>
      <c r="U27" s="642"/>
      <c r="V27" s="642"/>
      <c r="W27" s="642"/>
      <c r="X27" s="642"/>
      <c r="Y27" s="643"/>
      <c r="Z27" s="644">
        <v>4.3</v>
      </c>
      <c r="AA27" s="644"/>
      <c r="AB27" s="644"/>
      <c r="AC27" s="644"/>
      <c r="AD27" s="645" t="s">
        <v>236</v>
      </c>
      <c r="AE27" s="645"/>
      <c r="AF27" s="645"/>
      <c r="AG27" s="645"/>
      <c r="AH27" s="645"/>
      <c r="AI27" s="645"/>
      <c r="AJ27" s="645"/>
      <c r="AK27" s="645"/>
      <c r="AL27" s="646" t="s">
        <v>236</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1266295</v>
      </c>
      <c r="BH27" s="642"/>
      <c r="BI27" s="642"/>
      <c r="BJ27" s="642"/>
      <c r="BK27" s="642"/>
      <c r="BL27" s="642"/>
      <c r="BM27" s="642"/>
      <c r="BN27" s="643"/>
      <c r="BO27" s="644">
        <v>100</v>
      </c>
      <c r="BP27" s="644"/>
      <c r="BQ27" s="644"/>
      <c r="BR27" s="644"/>
      <c r="BS27" s="650" t="s">
        <v>127</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1197467</v>
      </c>
      <c r="CS27" s="677"/>
      <c r="CT27" s="677"/>
      <c r="CU27" s="677"/>
      <c r="CV27" s="677"/>
      <c r="CW27" s="677"/>
      <c r="CX27" s="677"/>
      <c r="CY27" s="678"/>
      <c r="CZ27" s="646">
        <v>3.3</v>
      </c>
      <c r="DA27" s="675"/>
      <c r="DB27" s="675"/>
      <c r="DC27" s="679"/>
      <c r="DD27" s="650">
        <v>390513</v>
      </c>
      <c r="DE27" s="677"/>
      <c r="DF27" s="677"/>
      <c r="DG27" s="677"/>
      <c r="DH27" s="677"/>
      <c r="DI27" s="677"/>
      <c r="DJ27" s="677"/>
      <c r="DK27" s="678"/>
      <c r="DL27" s="650">
        <v>386438</v>
      </c>
      <c r="DM27" s="677"/>
      <c r="DN27" s="677"/>
      <c r="DO27" s="677"/>
      <c r="DP27" s="677"/>
      <c r="DQ27" s="677"/>
      <c r="DR27" s="677"/>
      <c r="DS27" s="677"/>
      <c r="DT27" s="677"/>
      <c r="DU27" s="677"/>
      <c r="DV27" s="678"/>
      <c r="DW27" s="646">
        <v>8.1</v>
      </c>
      <c r="DX27" s="675"/>
      <c r="DY27" s="675"/>
      <c r="DZ27" s="675"/>
      <c r="EA27" s="675"/>
      <c r="EB27" s="675"/>
      <c r="EC27" s="676"/>
    </row>
    <row r="28" spans="2:133" ht="11.25" customHeight="1" x14ac:dyDescent="0.15">
      <c r="B28" s="683" t="s">
        <v>304</v>
      </c>
      <c r="C28" s="684"/>
      <c r="D28" s="684"/>
      <c r="E28" s="684"/>
      <c r="F28" s="684"/>
      <c r="G28" s="684"/>
      <c r="H28" s="684"/>
      <c r="I28" s="684"/>
      <c r="J28" s="684"/>
      <c r="K28" s="684"/>
      <c r="L28" s="684"/>
      <c r="M28" s="684"/>
      <c r="N28" s="684"/>
      <c r="O28" s="684"/>
      <c r="P28" s="684"/>
      <c r="Q28" s="685"/>
      <c r="R28" s="641">
        <v>6835</v>
      </c>
      <c r="S28" s="642"/>
      <c r="T28" s="642"/>
      <c r="U28" s="642"/>
      <c r="V28" s="642"/>
      <c r="W28" s="642"/>
      <c r="X28" s="642"/>
      <c r="Y28" s="643"/>
      <c r="Z28" s="644">
        <v>0</v>
      </c>
      <c r="AA28" s="644"/>
      <c r="AB28" s="644"/>
      <c r="AC28" s="644"/>
      <c r="AD28" s="645">
        <v>6835</v>
      </c>
      <c r="AE28" s="645"/>
      <c r="AF28" s="645"/>
      <c r="AG28" s="645"/>
      <c r="AH28" s="645"/>
      <c r="AI28" s="645"/>
      <c r="AJ28" s="645"/>
      <c r="AK28" s="645"/>
      <c r="AL28" s="646">
        <v>0.1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755546</v>
      </c>
      <c r="CS28" s="642"/>
      <c r="CT28" s="642"/>
      <c r="CU28" s="642"/>
      <c r="CV28" s="642"/>
      <c r="CW28" s="642"/>
      <c r="CX28" s="642"/>
      <c r="CY28" s="643"/>
      <c r="CZ28" s="646">
        <v>2.1</v>
      </c>
      <c r="DA28" s="675"/>
      <c r="DB28" s="675"/>
      <c r="DC28" s="679"/>
      <c r="DD28" s="650">
        <v>745351</v>
      </c>
      <c r="DE28" s="642"/>
      <c r="DF28" s="642"/>
      <c r="DG28" s="642"/>
      <c r="DH28" s="642"/>
      <c r="DI28" s="642"/>
      <c r="DJ28" s="642"/>
      <c r="DK28" s="643"/>
      <c r="DL28" s="650">
        <v>745351</v>
      </c>
      <c r="DM28" s="642"/>
      <c r="DN28" s="642"/>
      <c r="DO28" s="642"/>
      <c r="DP28" s="642"/>
      <c r="DQ28" s="642"/>
      <c r="DR28" s="642"/>
      <c r="DS28" s="642"/>
      <c r="DT28" s="642"/>
      <c r="DU28" s="642"/>
      <c r="DV28" s="643"/>
      <c r="DW28" s="646">
        <v>15.5</v>
      </c>
      <c r="DX28" s="675"/>
      <c r="DY28" s="675"/>
      <c r="DZ28" s="675"/>
      <c r="EA28" s="675"/>
      <c r="EB28" s="675"/>
      <c r="EC28" s="676"/>
    </row>
    <row r="29" spans="2:133" ht="11.25" customHeight="1" x14ac:dyDescent="0.15">
      <c r="B29" s="638" t="s">
        <v>306</v>
      </c>
      <c r="C29" s="639"/>
      <c r="D29" s="639"/>
      <c r="E29" s="639"/>
      <c r="F29" s="639"/>
      <c r="G29" s="639"/>
      <c r="H29" s="639"/>
      <c r="I29" s="639"/>
      <c r="J29" s="639"/>
      <c r="K29" s="639"/>
      <c r="L29" s="639"/>
      <c r="M29" s="639"/>
      <c r="N29" s="639"/>
      <c r="O29" s="639"/>
      <c r="P29" s="639"/>
      <c r="Q29" s="640"/>
      <c r="R29" s="641">
        <v>964724</v>
      </c>
      <c r="S29" s="642"/>
      <c r="T29" s="642"/>
      <c r="U29" s="642"/>
      <c r="V29" s="642"/>
      <c r="W29" s="642"/>
      <c r="X29" s="642"/>
      <c r="Y29" s="643"/>
      <c r="Z29" s="644">
        <v>2.5</v>
      </c>
      <c r="AA29" s="644"/>
      <c r="AB29" s="644"/>
      <c r="AC29" s="644"/>
      <c r="AD29" s="645" t="s">
        <v>127</v>
      </c>
      <c r="AE29" s="645"/>
      <c r="AF29" s="645"/>
      <c r="AG29" s="645"/>
      <c r="AH29" s="645"/>
      <c r="AI29" s="645"/>
      <c r="AJ29" s="645"/>
      <c r="AK29" s="645"/>
      <c r="AL29" s="646" t="s">
        <v>236</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755546</v>
      </c>
      <c r="CS29" s="677"/>
      <c r="CT29" s="677"/>
      <c r="CU29" s="677"/>
      <c r="CV29" s="677"/>
      <c r="CW29" s="677"/>
      <c r="CX29" s="677"/>
      <c r="CY29" s="678"/>
      <c r="CZ29" s="646">
        <v>2.1</v>
      </c>
      <c r="DA29" s="675"/>
      <c r="DB29" s="675"/>
      <c r="DC29" s="679"/>
      <c r="DD29" s="650">
        <v>745351</v>
      </c>
      <c r="DE29" s="677"/>
      <c r="DF29" s="677"/>
      <c r="DG29" s="677"/>
      <c r="DH29" s="677"/>
      <c r="DI29" s="677"/>
      <c r="DJ29" s="677"/>
      <c r="DK29" s="678"/>
      <c r="DL29" s="650">
        <v>745351</v>
      </c>
      <c r="DM29" s="677"/>
      <c r="DN29" s="677"/>
      <c r="DO29" s="677"/>
      <c r="DP29" s="677"/>
      <c r="DQ29" s="677"/>
      <c r="DR29" s="677"/>
      <c r="DS29" s="677"/>
      <c r="DT29" s="677"/>
      <c r="DU29" s="677"/>
      <c r="DV29" s="678"/>
      <c r="DW29" s="646">
        <v>15.5</v>
      </c>
      <c r="DX29" s="675"/>
      <c r="DY29" s="675"/>
      <c r="DZ29" s="675"/>
      <c r="EA29" s="675"/>
      <c r="EB29" s="675"/>
      <c r="EC29" s="676"/>
    </row>
    <row r="30" spans="2:133" ht="11.25" customHeight="1" x14ac:dyDescent="0.15">
      <c r="B30" s="638" t="s">
        <v>311</v>
      </c>
      <c r="C30" s="639"/>
      <c r="D30" s="639"/>
      <c r="E30" s="639"/>
      <c r="F30" s="639"/>
      <c r="G30" s="639"/>
      <c r="H30" s="639"/>
      <c r="I30" s="639"/>
      <c r="J30" s="639"/>
      <c r="K30" s="639"/>
      <c r="L30" s="639"/>
      <c r="M30" s="639"/>
      <c r="N30" s="639"/>
      <c r="O30" s="639"/>
      <c r="P30" s="639"/>
      <c r="Q30" s="640"/>
      <c r="R30" s="641">
        <v>368444</v>
      </c>
      <c r="S30" s="642"/>
      <c r="T30" s="642"/>
      <c r="U30" s="642"/>
      <c r="V30" s="642"/>
      <c r="W30" s="642"/>
      <c r="X30" s="642"/>
      <c r="Y30" s="643"/>
      <c r="Z30" s="644">
        <v>1</v>
      </c>
      <c r="AA30" s="644"/>
      <c r="AB30" s="644"/>
      <c r="AC30" s="644"/>
      <c r="AD30" s="645">
        <v>23333</v>
      </c>
      <c r="AE30" s="645"/>
      <c r="AF30" s="645"/>
      <c r="AG30" s="645"/>
      <c r="AH30" s="645"/>
      <c r="AI30" s="645"/>
      <c r="AJ30" s="645"/>
      <c r="AK30" s="645"/>
      <c r="AL30" s="646">
        <v>0.5</v>
      </c>
      <c r="AM30" s="647"/>
      <c r="AN30" s="647"/>
      <c r="AO30" s="648"/>
      <c r="AP30" s="689" t="s">
        <v>312</v>
      </c>
      <c r="AQ30" s="690"/>
      <c r="AR30" s="690"/>
      <c r="AS30" s="690"/>
      <c r="AT30" s="695" t="s">
        <v>313</v>
      </c>
      <c r="AU30" s="230"/>
      <c r="AV30" s="230"/>
      <c r="AW30" s="230"/>
      <c r="AX30" s="627" t="s">
        <v>188</v>
      </c>
      <c r="AY30" s="628"/>
      <c r="AZ30" s="628"/>
      <c r="BA30" s="628"/>
      <c r="BB30" s="628"/>
      <c r="BC30" s="628"/>
      <c r="BD30" s="628"/>
      <c r="BE30" s="628"/>
      <c r="BF30" s="629"/>
      <c r="BG30" s="701">
        <v>98.6</v>
      </c>
      <c r="BH30" s="702"/>
      <c r="BI30" s="702"/>
      <c r="BJ30" s="702"/>
      <c r="BK30" s="702"/>
      <c r="BL30" s="702"/>
      <c r="BM30" s="636">
        <v>92.7</v>
      </c>
      <c r="BN30" s="702"/>
      <c r="BO30" s="702"/>
      <c r="BP30" s="702"/>
      <c r="BQ30" s="703"/>
      <c r="BR30" s="701">
        <v>98.5</v>
      </c>
      <c r="BS30" s="702"/>
      <c r="BT30" s="702"/>
      <c r="BU30" s="702"/>
      <c r="BV30" s="702"/>
      <c r="BW30" s="702"/>
      <c r="BX30" s="636">
        <v>92.7</v>
      </c>
      <c r="BY30" s="702"/>
      <c r="BZ30" s="702"/>
      <c r="CA30" s="702"/>
      <c r="CB30" s="703"/>
      <c r="CD30" s="706"/>
      <c r="CE30" s="707"/>
      <c r="CF30" s="656" t="s">
        <v>314</v>
      </c>
      <c r="CG30" s="657"/>
      <c r="CH30" s="657"/>
      <c r="CI30" s="657"/>
      <c r="CJ30" s="657"/>
      <c r="CK30" s="657"/>
      <c r="CL30" s="657"/>
      <c r="CM30" s="657"/>
      <c r="CN30" s="657"/>
      <c r="CO30" s="657"/>
      <c r="CP30" s="657"/>
      <c r="CQ30" s="658"/>
      <c r="CR30" s="641">
        <v>723462</v>
      </c>
      <c r="CS30" s="642"/>
      <c r="CT30" s="642"/>
      <c r="CU30" s="642"/>
      <c r="CV30" s="642"/>
      <c r="CW30" s="642"/>
      <c r="CX30" s="642"/>
      <c r="CY30" s="643"/>
      <c r="CZ30" s="646">
        <v>2</v>
      </c>
      <c r="DA30" s="675"/>
      <c r="DB30" s="675"/>
      <c r="DC30" s="679"/>
      <c r="DD30" s="650">
        <v>713267</v>
      </c>
      <c r="DE30" s="642"/>
      <c r="DF30" s="642"/>
      <c r="DG30" s="642"/>
      <c r="DH30" s="642"/>
      <c r="DI30" s="642"/>
      <c r="DJ30" s="642"/>
      <c r="DK30" s="643"/>
      <c r="DL30" s="650">
        <v>713267</v>
      </c>
      <c r="DM30" s="642"/>
      <c r="DN30" s="642"/>
      <c r="DO30" s="642"/>
      <c r="DP30" s="642"/>
      <c r="DQ30" s="642"/>
      <c r="DR30" s="642"/>
      <c r="DS30" s="642"/>
      <c r="DT30" s="642"/>
      <c r="DU30" s="642"/>
      <c r="DV30" s="643"/>
      <c r="DW30" s="646">
        <v>14.9</v>
      </c>
      <c r="DX30" s="675"/>
      <c r="DY30" s="675"/>
      <c r="DZ30" s="675"/>
      <c r="EA30" s="675"/>
      <c r="EB30" s="675"/>
      <c r="EC30" s="676"/>
    </row>
    <row r="31" spans="2:133" ht="11.25" customHeight="1" x14ac:dyDescent="0.15">
      <c r="B31" s="638" t="s">
        <v>315</v>
      </c>
      <c r="C31" s="639"/>
      <c r="D31" s="639"/>
      <c r="E31" s="639"/>
      <c r="F31" s="639"/>
      <c r="G31" s="639"/>
      <c r="H31" s="639"/>
      <c r="I31" s="639"/>
      <c r="J31" s="639"/>
      <c r="K31" s="639"/>
      <c r="L31" s="639"/>
      <c r="M31" s="639"/>
      <c r="N31" s="639"/>
      <c r="O31" s="639"/>
      <c r="P31" s="639"/>
      <c r="Q31" s="640"/>
      <c r="R31" s="641">
        <v>102570</v>
      </c>
      <c r="S31" s="642"/>
      <c r="T31" s="642"/>
      <c r="U31" s="642"/>
      <c r="V31" s="642"/>
      <c r="W31" s="642"/>
      <c r="X31" s="642"/>
      <c r="Y31" s="643"/>
      <c r="Z31" s="644">
        <v>0.3</v>
      </c>
      <c r="AA31" s="644"/>
      <c r="AB31" s="644"/>
      <c r="AC31" s="644"/>
      <c r="AD31" s="645" t="s">
        <v>316</v>
      </c>
      <c r="AE31" s="645"/>
      <c r="AF31" s="645"/>
      <c r="AG31" s="645"/>
      <c r="AH31" s="645"/>
      <c r="AI31" s="645"/>
      <c r="AJ31" s="645"/>
      <c r="AK31" s="645"/>
      <c r="AL31" s="646" t="s">
        <v>316</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98.1</v>
      </c>
      <c r="BH31" s="677"/>
      <c r="BI31" s="677"/>
      <c r="BJ31" s="677"/>
      <c r="BK31" s="677"/>
      <c r="BL31" s="677"/>
      <c r="BM31" s="647">
        <v>91.3</v>
      </c>
      <c r="BN31" s="699"/>
      <c r="BO31" s="699"/>
      <c r="BP31" s="699"/>
      <c r="BQ31" s="700"/>
      <c r="BR31" s="698">
        <v>98.1</v>
      </c>
      <c r="BS31" s="677"/>
      <c r="BT31" s="677"/>
      <c r="BU31" s="677"/>
      <c r="BV31" s="677"/>
      <c r="BW31" s="677"/>
      <c r="BX31" s="647">
        <v>91.7</v>
      </c>
      <c r="BY31" s="699"/>
      <c r="BZ31" s="699"/>
      <c r="CA31" s="699"/>
      <c r="CB31" s="700"/>
      <c r="CD31" s="706"/>
      <c r="CE31" s="707"/>
      <c r="CF31" s="656" t="s">
        <v>319</v>
      </c>
      <c r="CG31" s="657"/>
      <c r="CH31" s="657"/>
      <c r="CI31" s="657"/>
      <c r="CJ31" s="657"/>
      <c r="CK31" s="657"/>
      <c r="CL31" s="657"/>
      <c r="CM31" s="657"/>
      <c r="CN31" s="657"/>
      <c r="CO31" s="657"/>
      <c r="CP31" s="657"/>
      <c r="CQ31" s="658"/>
      <c r="CR31" s="641">
        <v>32084</v>
      </c>
      <c r="CS31" s="677"/>
      <c r="CT31" s="677"/>
      <c r="CU31" s="677"/>
      <c r="CV31" s="677"/>
      <c r="CW31" s="677"/>
      <c r="CX31" s="677"/>
      <c r="CY31" s="678"/>
      <c r="CZ31" s="646">
        <v>0.1</v>
      </c>
      <c r="DA31" s="675"/>
      <c r="DB31" s="675"/>
      <c r="DC31" s="679"/>
      <c r="DD31" s="650">
        <v>32084</v>
      </c>
      <c r="DE31" s="677"/>
      <c r="DF31" s="677"/>
      <c r="DG31" s="677"/>
      <c r="DH31" s="677"/>
      <c r="DI31" s="677"/>
      <c r="DJ31" s="677"/>
      <c r="DK31" s="678"/>
      <c r="DL31" s="650">
        <v>32084</v>
      </c>
      <c r="DM31" s="677"/>
      <c r="DN31" s="677"/>
      <c r="DO31" s="677"/>
      <c r="DP31" s="677"/>
      <c r="DQ31" s="677"/>
      <c r="DR31" s="677"/>
      <c r="DS31" s="677"/>
      <c r="DT31" s="677"/>
      <c r="DU31" s="677"/>
      <c r="DV31" s="678"/>
      <c r="DW31" s="646">
        <v>0.7</v>
      </c>
      <c r="DX31" s="675"/>
      <c r="DY31" s="675"/>
      <c r="DZ31" s="675"/>
      <c r="EA31" s="675"/>
      <c r="EB31" s="675"/>
      <c r="EC31" s="676"/>
    </row>
    <row r="32" spans="2:133" ht="11.25" customHeight="1" x14ac:dyDescent="0.15">
      <c r="B32" s="638" t="s">
        <v>320</v>
      </c>
      <c r="C32" s="639"/>
      <c r="D32" s="639"/>
      <c r="E32" s="639"/>
      <c r="F32" s="639"/>
      <c r="G32" s="639"/>
      <c r="H32" s="639"/>
      <c r="I32" s="639"/>
      <c r="J32" s="639"/>
      <c r="K32" s="639"/>
      <c r="L32" s="639"/>
      <c r="M32" s="639"/>
      <c r="N32" s="639"/>
      <c r="O32" s="639"/>
      <c r="P32" s="639"/>
      <c r="Q32" s="640"/>
      <c r="R32" s="641">
        <v>23035788</v>
      </c>
      <c r="S32" s="642"/>
      <c r="T32" s="642"/>
      <c r="U32" s="642"/>
      <c r="V32" s="642"/>
      <c r="W32" s="642"/>
      <c r="X32" s="642"/>
      <c r="Y32" s="643"/>
      <c r="Z32" s="644">
        <v>59.9</v>
      </c>
      <c r="AA32" s="644"/>
      <c r="AB32" s="644"/>
      <c r="AC32" s="644"/>
      <c r="AD32" s="645" t="s">
        <v>236</v>
      </c>
      <c r="AE32" s="645"/>
      <c r="AF32" s="645"/>
      <c r="AG32" s="645"/>
      <c r="AH32" s="645"/>
      <c r="AI32" s="645"/>
      <c r="AJ32" s="645"/>
      <c r="AK32" s="645"/>
      <c r="AL32" s="646" t="s">
        <v>283</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98.8</v>
      </c>
      <c r="BH32" s="711"/>
      <c r="BI32" s="711"/>
      <c r="BJ32" s="711"/>
      <c r="BK32" s="711"/>
      <c r="BL32" s="711"/>
      <c r="BM32" s="712">
        <v>91.6</v>
      </c>
      <c r="BN32" s="711"/>
      <c r="BO32" s="711"/>
      <c r="BP32" s="711"/>
      <c r="BQ32" s="713"/>
      <c r="BR32" s="710">
        <v>98.6</v>
      </c>
      <c r="BS32" s="711"/>
      <c r="BT32" s="711"/>
      <c r="BU32" s="711"/>
      <c r="BV32" s="711"/>
      <c r="BW32" s="711"/>
      <c r="BX32" s="712">
        <v>91</v>
      </c>
      <c r="BY32" s="711"/>
      <c r="BZ32" s="711"/>
      <c r="CA32" s="711"/>
      <c r="CB32" s="713"/>
      <c r="CD32" s="708"/>
      <c r="CE32" s="709"/>
      <c r="CF32" s="656" t="s">
        <v>322</v>
      </c>
      <c r="CG32" s="657"/>
      <c r="CH32" s="657"/>
      <c r="CI32" s="657"/>
      <c r="CJ32" s="657"/>
      <c r="CK32" s="657"/>
      <c r="CL32" s="657"/>
      <c r="CM32" s="657"/>
      <c r="CN32" s="657"/>
      <c r="CO32" s="657"/>
      <c r="CP32" s="657"/>
      <c r="CQ32" s="658"/>
      <c r="CR32" s="641" t="s">
        <v>236</v>
      </c>
      <c r="CS32" s="642"/>
      <c r="CT32" s="642"/>
      <c r="CU32" s="642"/>
      <c r="CV32" s="642"/>
      <c r="CW32" s="642"/>
      <c r="CX32" s="642"/>
      <c r="CY32" s="643"/>
      <c r="CZ32" s="646" t="s">
        <v>174</v>
      </c>
      <c r="DA32" s="675"/>
      <c r="DB32" s="675"/>
      <c r="DC32" s="679"/>
      <c r="DD32" s="650" t="s">
        <v>236</v>
      </c>
      <c r="DE32" s="642"/>
      <c r="DF32" s="642"/>
      <c r="DG32" s="642"/>
      <c r="DH32" s="642"/>
      <c r="DI32" s="642"/>
      <c r="DJ32" s="642"/>
      <c r="DK32" s="643"/>
      <c r="DL32" s="650" t="s">
        <v>127</v>
      </c>
      <c r="DM32" s="642"/>
      <c r="DN32" s="642"/>
      <c r="DO32" s="642"/>
      <c r="DP32" s="642"/>
      <c r="DQ32" s="642"/>
      <c r="DR32" s="642"/>
      <c r="DS32" s="642"/>
      <c r="DT32" s="642"/>
      <c r="DU32" s="642"/>
      <c r="DV32" s="643"/>
      <c r="DW32" s="646" t="s">
        <v>127</v>
      </c>
      <c r="DX32" s="675"/>
      <c r="DY32" s="675"/>
      <c r="DZ32" s="675"/>
      <c r="EA32" s="675"/>
      <c r="EB32" s="675"/>
      <c r="EC32" s="676"/>
    </row>
    <row r="33" spans="2:133" ht="11.25" customHeight="1" x14ac:dyDescent="0.15">
      <c r="B33" s="638" t="s">
        <v>323</v>
      </c>
      <c r="C33" s="639"/>
      <c r="D33" s="639"/>
      <c r="E33" s="639"/>
      <c r="F33" s="639"/>
      <c r="G33" s="639"/>
      <c r="H33" s="639"/>
      <c r="I33" s="639"/>
      <c r="J33" s="639"/>
      <c r="K33" s="639"/>
      <c r="L33" s="639"/>
      <c r="M33" s="639"/>
      <c r="N33" s="639"/>
      <c r="O33" s="639"/>
      <c r="P33" s="639"/>
      <c r="Q33" s="640"/>
      <c r="R33" s="641">
        <v>3206468</v>
      </c>
      <c r="S33" s="642"/>
      <c r="T33" s="642"/>
      <c r="U33" s="642"/>
      <c r="V33" s="642"/>
      <c r="W33" s="642"/>
      <c r="X33" s="642"/>
      <c r="Y33" s="643"/>
      <c r="Z33" s="644">
        <v>8.3000000000000007</v>
      </c>
      <c r="AA33" s="644"/>
      <c r="AB33" s="644"/>
      <c r="AC33" s="644"/>
      <c r="AD33" s="645" t="s">
        <v>236</v>
      </c>
      <c r="AE33" s="645"/>
      <c r="AF33" s="645"/>
      <c r="AG33" s="645"/>
      <c r="AH33" s="645"/>
      <c r="AI33" s="645"/>
      <c r="AJ33" s="645"/>
      <c r="AK33" s="645"/>
      <c r="AL33" s="646" t="s">
        <v>174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16596289</v>
      </c>
      <c r="CS33" s="677"/>
      <c r="CT33" s="677"/>
      <c r="CU33" s="677"/>
      <c r="CV33" s="677"/>
      <c r="CW33" s="677"/>
      <c r="CX33" s="677"/>
      <c r="CY33" s="678"/>
      <c r="CZ33" s="646">
        <v>45.6</v>
      </c>
      <c r="DA33" s="675"/>
      <c r="DB33" s="675"/>
      <c r="DC33" s="679"/>
      <c r="DD33" s="650">
        <v>13953315</v>
      </c>
      <c r="DE33" s="677"/>
      <c r="DF33" s="677"/>
      <c r="DG33" s="677"/>
      <c r="DH33" s="677"/>
      <c r="DI33" s="677"/>
      <c r="DJ33" s="677"/>
      <c r="DK33" s="678"/>
      <c r="DL33" s="650">
        <v>1866693</v>
      </c>
      <c r="DM33" s="677"/>
      <c r="DN33" s="677"/>
      <c r="DO33" s="677"/>
      <c r="DP33" s="677"/>
      <c r="DQ33" s="677"/>
      <c r="DR33" s="677"/>
      <c r="DS33" s="677"/>
      <c r="DT33" s="677"/>
      <c r="DU33" s="677"/>
      <c r="DV33" s="678"/>
      <c r="DW33" s="646">
        <v>38.9</v>
      </c>
      <c r="DX33" s="675"/>
      <c r="DY33" s="675"/>
      <c r="DZ33" s="675"/>
      <c r="EA33" s="675"/>
      <c r="EB33" s="675"/>
      <c r="EC33" s="676"/>
    </row>
    <row r="34" spans="2:133" ht="11.25" customHeight="1" x14ac:dyDescent="0.15">
      <c r="B34" s="638" t="s">
        <v>325</v>
      </c>
      <c r="C34" s="639"/>
      <c r="D34" s="639"/>
      <c r="E34" s="639"/>
      <c r="F34" s="639"/>
      <c r="G34" s="639"/>
      <c r="H34" s="639"/>
      <c r="I34" s="639"/>
      <c r="J34" s="639"/>
      <c r="K34" s="639"/>
      <c r="L34" s="639"/>
      <c r="M34" s="639"/>
      <c r="N34" s="639"/>
      <c r="O34" s="639"/>
      <c r="P34" s="639"/>
      <c r="Q34" s="640"/>
      <c r="R34" s="641">
        <v>314754</v>
      </c>
      <c r="S34" s="642"/>
      <c r="T34" s="642"/>
      <c r="U34" s="642"/>
      <c r="V34" s="642"/>
      <c r="W34" s="642"/>
      <c r="X34" s="642"/>
      <c r="Y34" s="643"/>
      <c r="Z34" s="644">
        <v>0.8</v>
      </c>
      <c r="AA34" s="644"/>
      <c r="AB34" s="644"/>
      <c r="AC34" s="644"/>
      <c r="AD34" s="645">
        <v>51906</v>
      </c>
      <c r="AE34" s="645"/>
      <c r="AF34" s="645"/>
      <c r="AG34" s="645"/>
      <c r="AH34" s="645"/>
      <c r="AI34" s="645"/>
      <c r="AJ34" s="645"/>
      <c r="AK34" s="645"/>
      <c r="AL34" s="646">
        <v>1.1000000000000001</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1198590</v>
      </c>
      <c r="CS34" s="642"/>
      <c r="CT34" s="642"/>
      <c r="CU34" s="642"/>
      <c r="CV34" s="642"/>
      <c r="CW34" s="642"/>
      <c r="CX34" s="642"/>
      <c r="CY34" s="643"/>
      <c r="CZ34" s="646">
        <v>3.3</v>
      </c>
      <c r="DA34" s="675"/>
      <c r="DB34" s="675"/>
      <c r="DC34" s="679"/>
      <c r="DD34" s="650">
        <v>722803</v>
      </c>
      <c r="DE34" s="642"/>
      <c r="DF34" s="642"/>
      <c r="DG34" s="642"/>
      <c r="DH34" s="642"/>
      <c r="DI34" s="642"/>
      <c r="DJ34" s="642"/>
      <c r="DK34" s="643"/>
      <c r="DL34" s="650">
        <v>504338</v>
      </c>
      <c r="DM34" s="642"/>
      <c r="DN34" s="642"/>
      <c r="DO34" s="642"/>
      <c r="DP34" s="642"/>
      <c r="DQ34" s="642"/>
      <c r="DR34" s="642"/>
      <c r="DS34" s="642"/>
      <c r="DT34" s="642"/>
      <c r="DU34" s="642"/>
      <c r="DV34" s="643"/>
      <c r="DW34" s="646">
        <v>10.5</v>
      </c>
      <c r="DX34" s="675"/>
      <c r="DY34" s="675"/>
      <c r="DZ34" s="675"/>
      <c r="EA34" s="675"/>
      <c r="EB34" s="675"/>
      <c r="EC34" s="676"/>
    </row>
    <row r="35" spans="2:133" ht="11.25" customHeight="1" x14ac:dyDescent="0.15">
      <c r="B35" s="638" t="s">
        <v>329</v>
      </c>
      <c r="C35" s="639"/>
      <c r="D35" s="639"/>
      <c r="E35" s="639"/>
      <c r="F35" s="639"/>
      <c r="G35" s="639"/>
      <c r="H35" s="639"/>
      <c r="I35" s="639"/>
      <c r="J35" s="639"/>
      <c r="K35" s="639"/>
      <c r="L35" s="639"/>
      <c r="M35" s="639"/>
      <c r="N35" s="639"/>
      <c r="O35" s="639"/>
      <c r="P35" s="639"/>
      <c r="Q35" s="640"/>
      <c r="R35" s="641">
        <v>836813</v>
      </c>
      <c r="S35" s="642"/>
      <c r="T35" s="642"/>
      <c r="U35" s="642"/>
      <c r="V35" s="642"/>
      <c r="W35" s="642"/>
      <c r="X35" s="642"/>
      <c r="Y35" s="643"/>
      <c r="Z35" s="644">
        <v>2.2000000000000002</v>
      </c>
      <c r="AA35" s="644"/>
      <c r="AB35" s="644"/>
      <c r="AC35" s="644"/>
      <c r="AD35" s="645" t="s">
        <v>174</v>
      </c>
      <c r="AE35" s="645"/>
      <c r="AF35" s="645"/>
      <c r="AG35" s="645"/>
      <c r="AH35" s="645"/>
      <c r="AI35" s="645"/>
      <c r="AJ35" s="645"/>
      <c r="AK35" s="645"/>
      <c r="AL35" s="646" t="s">
        <v>236</v>
      </c>
      <c r="AM35" s="647"/>
      <c r="AN35" s="647"/>
      <c r="AO35" s="648"/>
      <c r="AP35" s="234"/>
      <c r="AQ35" s="714" t="s">
        <v>330</v>
      </c>
      <c r="AR35" s="715"/>
      <c r="AS35" s="715"/>
      <c r="AT35" s="715"/>
      <c r="AU35" s="715"/>
      <c r="AV35" s="715"/>
      <c r="AW35" s="715"/>
      <c r="AX35" s="715"/>
      <c r="AY35" s="716"/>
      <c r="AZ35" s="630">
        <v>1103633</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66173</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98356</v>
      </c>
      <c r="CS35" s="677"/>
      <c r="CT35" s="677"/>
      <c r="CU35" s="677"/>
      <c r="CV35" s="677"/>
      <c r="CW35" s="677"/>
      <c r="CX35" s="677"/>
      <c r="CY35" s="678"/>
      <c r="CZ35" s="646">
        <v>0.3</v>
      </c>
      <c r="DA35" s="675"/>
      <c r="DB35" s="675"/>
      <c r="DC35" s="679"/>
      <c r="DD35" s="650">
        <v>85544</v>
      </c>
      <c r="DE35" s="677"/>
      <c r="DF35" s="677"/>
      <c r="DG35" s="677"/>
      <c r="DH35" s="677"/>
      <c r="DI35" s="677"/>
      <c r="DJ35" s="677"/>
      <c r="DK35" s="678"/>
      <c r="DL35" s="650">
        <v>85034</v>
      </c>
      <c r="DM35" s="677"/>
      <c r="DN35" s="677"/>
      <c r="DO35" s="677"/>
      <c r="DP35" s="677"/>
      <c r="DQ35" s="677"/>
      <c r="DR35" s="677"/>
      <c r="DS35" s="677"/>
      <c r="DT35" s="677"/>
      <c r="DU35" s="677"/>
      <c r="DV35" s="678"/>
      <c r="DW35" s="646">
        <v>1.8</v>
      </c>
      <c r="DX35" s="675"/>
      <c r="DY35" s="675"/>
      <c r="DZ35" s="675"/>
      <c r="EA35" s="675"/>
      <c r="EB35" s="675"/>
      <c r="EC35" s="676"/>
    </row>
    <row r="36" spans="2:133" ht="11.25" customHeight="1" x14ac:dyDescent="0.15">
      <c r="B36" s="638" t="s">
        <v>333</v>
      </c>
      <c r="C36" s="639"/>
      <c r="D36" s="639"/>
      <c r="E36" s="639"/>
      <c r="F36" s="639"/>
      <c r="G36" s="639"/>
      <c r="H36" s="639"/>
      <c r="I36" s="639"/>
      <c r="J36" s="639"/>
      <c r="K36" s="639"/>
      <c r="L36" s="639"/>
      <c r="M36" s="639"/>
      <c r="N36" s="639"/>
      <c r="O36" s="639"/>
      <c r="P36" s="639"/>
      <c r="Q36" s="640"/>
      <c r="R36" s="641" t="s">
        <v>236</v>
      </c>
      <c r="S36" s="642"/>
      <c r="T36" s="642"/>
      <c r="U36" s="642"/>
      <c r="V36" s="642"/>
      <c r="W36" s="642"/>
      <c r="X36" s="642"/>
      <c r="Y36" s="643"/>
      <c r="Z36" s="644" t="s">
        <v>236</v>
      </c>
      <c r="AA36" s="644"/>
      <c r="AB36" s="644"/>
      <c r="AC36" s="644"/>
      <c r="AD36" s="645" t="s">
        <v>127</v>
      </c>
      <c r="AE36" s="645"/>
      <c r="AF36" s="645"/>
      <c r="AG36" s="645"/>
      <c r="AH36" s="645"/>
      <c r="AI36" s="645"/>
      <c r="AJ36" s="645"/>
      <c r="AK36" s="645"/>
      <c r="AL36" s="646" t="s">
        <v>174</v>
      </c>
      <c r="AM36" s="647"/>
      <c r="AN36" s="647"/>
      <c r="AO36" s="648"/>
      <c r="AQ36" s="718" t="s">
        <v>334</v>
      </c>
      <c r="AR36" s="719"/>
      <c r="AS36" s="719"/>
      <c r="AT36" s="719"/>
      <c r="AU36" s="719"/>
      <c r="AV36" s="719"/>
      <c r="AW36" s="719"/>
      <c r="AX36" s="719"/>
      <c r="AY36" s="720"/>
      <c r="AZ36" s="641">
        <v>267076</v>
      </c>
      <c r="BA36" s="642"/>
      <c r="BB36" s="642"/>
      <c r="BC36" s="642"/>
      <c r="BD36" s="677"/>
      <c r="BE36" s="677"/>
      <c r="BF36" s="700"/>
      <c r="BG36" s="656" t="s">
        <v>335</v>
      </c>
      <c r="BH36" s="657"/>
      <c r="BI36" s="657"/>
      <c r="BJ36" s="657"/>
      <c r="BK36" s="657"/>
      <c r="BL36" s="657"/>
      <c r="BM36" s="657"/>
      <c r="BN36" s="657"/>
      <c r="BO36" s="657"/>
      <c r="BP36" s="657"/>
      <c r="BQ36" s="657"/>
      <c r="BR36" s="657"/>
      <c r="BS36" s="657"/>
      <c r="BT36" s="657"/>
      <c r="BU36" s="658"/>
      <c r="BV36" s="641">
        <v>36176</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11664214</v>
      </c>
      <c r="CS36" s="642"/>
      <c r="CT36" s="642"/>
      <c r="CU36" s="642"/>
      <c r="CV36" s="642"/>
      <c r="CW36" s="642"/>
      <c r="CX36" s="642"/>
      <c r="CY36" s="643"/>
      <c r="CZ36" s="646">
        <v>32.1</v>
      </c>
      <c r="DA36" s="675"/>
      <c r="DB36" s="675"/>
      <c r="DC36" s="679"/>
      <c r="DD36" s="650">
        <v>10669577</v>
      </c>
      <c r="DE36" s="642"/>
      <c r="DF36" s="642"/>
      <c r="DG36" s="642"/>
      <c r="DH36" s="642"/>
      <c r="DI36" s="642"/>
      <c r="DJ36" s="642"/>
      <c r="DK36" s="643"/>
      <c r="DL36" s="650">
        <v>568067</v>
      </c>
      <c r="DM36" s="642"/>
      <c r="DN36" s="642"/>
      <c r="DO36" s="642"/>
      <c r="DP36" s="642"/>
      <c r="DQ36" s="642"/>
      <c r="DR36" s="642"/>
      <c r="DS36" s="642"/>
      <c r="DT36" s="642"/>
      <c r="DU36" s="642"/>
      <c r="DV36" s="643"/>
      <c r="DW36" s="646">
        <v>11.8</v>
      </c>
      <c r="DX36" s="675"/>
      <c r="DY36" s="675"/>
      <c r="DZ36" s="675"/>
      <c r="EA36" s="675"/>
      <c r="EB36" s="675"/>
      <c r="EC36" s="676"/>
    </row>
    <row r="37" spans="2:133" ht="11.25" customHeight="1" x14ac:dyDescent="0.15">
      <c r="B37" s="638" t="s">
        <v>337</v>
      </c>
      <c r="C37" s="639"/>
      <c r="D37" s="639"/>
      <c r="E37" s="639"/>
      <c r="F37" s="639"/>
      <c r="G37" s="639"/>
      <c r="H37" s="639"/>
      <c r="I37" s="639"/>
      <c r="J37" s="639"/>
      <c r="K37" s="639"/>
      <c r="L37" s="639"/>
      <c r="M37" s="639"/>
      <c r="N37" s="639"/>
      <c r="O37" s="639"/>
      <c r="P37" s="639"/>
      <c r="Q37" s="640"/>
      <c r="R37" s="641">
        <v>201713</v>
      </c>
      <c r="S37" s="642"/>
      <c r="T37" s="642"/>
      <c r="U37" s="642"/>
      <c r="V37" s="642"/>
      <c r="W37" s="642"/>
      <c r="X37" s="642"/>
      <c r="Y37" s="643"/>
      <c r="Z37" s="644">
        <v>0.5</v>
      </c>
      <c r="AA37" s="644"/>
      <c r="AB37" s="644"/>
      <c r="AC37" s="644"/>
      <c r="AD37" s="645" t="s">
        <v>236</v>
      </c>
      <c r="AE37" s="645"/>
      <c r="AF37" s="645"/>
      <c r="AG37" s="645"/>
      <c r="AH37" s="645"/>
      <c r="AI37" s="645"/>
      <c r="AJ37" s="645"/>
      <c r="AK37" s="645"/>
      <c r="AL37" s="646" t="s">
        <v>236</v>
      </c>
      <c r="AM37" s="647"/>
      <c r="AN37" s="647"/>
      <c r="AO37" s="648"/>
      <c r="AQ37" s="718" t="s">
        <v>338</v>
      </c>
      <c r="AR37" s="719"/>
      <c r="AS37" s="719"/>
      <c r="AT37" s="719"/>
      <c r="AU37" s="719"/>
      <c r="AV37" s="719"/>
      <c r="AW37" s="719"/>
      <c r="AX37" s="719"/>
      <c r="AY37" s="720"/>
      <c r="AZ37" s="641">
        <v>76512</v>
      </c>
      <c r="BA37" s="642"/>
      <c r="BB37" s="642"/>
      <c r="BC37" s="642"/>
      <c r="BD37" s="677"/>
      <c r="BE37" s="677"/>
      <c r="BF37" s="700"/>
      <c r="BG37" s="656" t="s">
        <v>339</v>
      </c>
      <c r="BH37" s="657"/>
      <c r="BI37" s="657"/>
      <c r="BJ37" s="657"/>
      <c r="BK37" s="657"/>
      <c r="BL37" s="657"/>
      <c r="BM37" s="657"/>
      <c r="BN37" s="657"/>
      <c r="BO37" s="657"/>
      <c r="BP37" s="657"/>
      <c r="BQ37" s="657"/>
      <c r="BR37" s="657"/>
      <c r="BS37" s="657"/>
      <c r="BT37" s="657"/>
      <c r="BU37" s="658"/>
      <c r="BV37" s="641">
        <v>2779</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596674</v>
      </c>
      <c r="CS37" s="677"/>
      <c r="CT37" s="677"/>
      <c r="CU37" s="677"/>
      <c r="CV37" s="677"/>
      <c r="CW37" s="677"/>
      <c r="CX37" s="677"/>
      <c r="CY37" s="678"/>
      <c r="CZ37" s="646">
        <v>1.6</v>
      </c>
      <c r="DA37" s="675"/>
      <c r="DB37" s="675"/>
      <c r="DC37" s="679"/>
      <c r="DD37" s="650">
        <v>481874</v>
      </c>
      <c r="DE37" s="677"/>
      <c r="DF37" s="677"/>
      <c r="DG37" s="677"/>
      <c r="DH37" s="677"/>
      <c r="DI37" s="677"/>
      <c r="DJ37" s="677"/>
      <c r="DK37" s="678"/>
      <c r="DL37" s="650">
        <v>468034</v>
      </c>
      <c r="DM37" s="677"/>
      <c r="DN37" s="677"/>
      <c r="DO37" s="677"/>
      <c r="DP37" s="677"/>
      <c r="DQ37" s="677"/>
      <c r="DR37" s="677"/>
      <c r="DS37" s="677"/>
      <c r="DT37" s="677"/>
      <c r="DU37" s="677"/>
      <c r="DV37" s="678"/>
      <c r="DW37" s="646">
        <v>9.8000000000000007</v>
      </c>
      <c r="DX37" s="675"/>
      <c r="DY37" s="675"/>
      <c r="DZ37" s="675"/>
      <c r="EA37" s="675"/>
      <c r="EB37" s="675"/>
      <c r="EC37" s="676"/>
    </row>
    <row r="38" spans="2:133" ht="11.25" customHeight="1" x14ac:dyDescent="0.15">
      <c r="B38" s="686" t="s">
        <v>341</v>
      </c>
      <c r="C38" s="687"/>
      <c r="D38" s="687"/>
      <c r="E38" s="687"/>
      <c r="F38" s="687"/>
      <c r="G38" s="687"/>
      <c r="H38" s="687"/>
      <c r="I38" s="687"/>
      <c r="J38" s="687"/>
      <c r="K38" s="687"/>
      <c r="L38" s="687"/>
      <c r="M38" s="687"/>
      <c r="N38" s="687"/>
      <c r="O38" s="687"/>
      <c r="P38" s="687"/>
      <c r="Q38" s="688"/>
      <c r="R38" s="721">
        <v>38432184</v>
      </c>
      <c r="S38" s="722"/>
      <c r="T38" s="722"/>
      <c r="U38" s="722"/>
      <c r="V38" s="722"/>
      <c r="W38" s="722"/>
      <c r="X38" s="722"/>
      <c r="Y38" s="723"/>
      <c r="Z38" s="724">
        <v>100</v>
      </c>
      <c r="AA38" s="724"/>
      <c r="AB38" s="724"/>
      <c r="AC38" s="724"/>
      <c r="AD38" s="725">
        <v>4596789</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t="s">
        <v>174</v>
      </c>
      <c r="BA38" s="642"/>
      <c r="BB38" s="642"/>
      <c r="BC38" s="642"/>
      <c r="BD38" s="677"/>
      <c r="BE38" s="677"/>
      <c r="BF38" s="700"/>
      <c r="BG38" s="656" t="s">
        <v>343</v>
      </c>
      <c r="BH38" s="657"/>
      <c r="BI38" s="657"/>
      <c r="BJ38" s="657"/>
      <c r="BK38" s="657"/>
      <c r="BL38" s="657"/>
      <c r="BM38" s="657"/>
      <c r="BN38" s="657"/>
      <c r="BO38" s="657"/>
      <c r="BP38" s="657"/>
      <c r="BQ38" s="657"/>
      <c r="BR38" s="657"/>
      <c r="BS38" s="657"/>
      <c r="BT38" s="657"/>
      <c r="BU38" s="658"/>
      <c r="BV38" s="641">
        <v>4611</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1027121</v>
      </c>
      <c r="CS38" s="642"/>
      <c r="CT38" s="642"/>
      <c r="CU38" s="642"/>
      <c r="CV38" s="642"/>
      <c r="CW38" s="642"/>
      <c r="CX38" s="642"/>
      <c r="CY38" s="643"/>
      <c r="CZ38" s="646">
        <v>2.8</v>
      </c>
      <c r="DA38" s="675"/>
      <c r="DB38" s="675"/>
      <c r="DC38" s="679"/>
      <c r="DD38" s="650">
        <v>863805</v>
      </c>
      <c r="DE38" s="642"/>
      <c r="DF38" s="642"/>
      <c r="DG38" s="642"/>
      <c r="DH38" s="642"/>
      <c r="DI38" s="642"/>
      <c r="DJ38" s="642"/>
      <c r="DK38" s="643"/>
      <c r="DL38" s="650">
        <v>697754</v>
      </c>
      <c r="DM38" s="642"/>
      <c r="DN38" s="642"/>
      <c r="DO38" s="642"/>
      <c r="DP38" s="642"/>
      <c r="DQ38" s="642"/>
      <c r="DR38" s="642"/>
      <c r="DS38" s="642"/>
      <c r="DT38" s="642"/>
      <c r="DU38" s="642"/>
      <c r="DV38" s="643"/>
      <c r="DW38" s="646">
        <v>14.5</v>
      </c>
      <c r="DX38" s="675"/>
      <c r="DY38" s="675"/>
      <c r="DZ38" s="675"/>
      <c r="EA38" s="675"/>
      <c r="EB38" s="675"/>
      <c r="EC38" s="676"/>
    </row>
    <row r="39" spans="2:133" ht="11.25" customHeight="1" x14ac:dyDescent="0.15">
      <c r="AQ39" s="718" t="s">
        <v>345</v>
      </c>
      <c r="AR39" s="719"/>
      <c r="AS39" s="719"/>
      <c r="AT39" s="719"/>
      <c r="AU39" s="719"/>
      <c r="AV39" s="719"/>
      <c r="AW39" s="719"/>
      <c r="AX39" s="719"/>
      <c r="AY39" s="720"/>
      <c r="AZ39" s="641" t="s">
        <v>236</v>
      </c>
      <c r="BA39" s="642"/>
      <c r="BB39" s="642"/>
      <c r="BC39" s="642"/>
      <c r="BD39" s="677"/>
      <c r="BE39" s="677"/>
      <c r="BF39" s="700"/>
      <c r="BG39" s="732" t="s">
        <v>346</v>
      </c>
      <c r="BH39" s="733"/>
      <c r="BI39" s="733"/>
      <c r="BJ39" s="733"/>
      <c r="BK39" s="733"/>
      <c r="BL39" s="235"/>
      <c r="BM39" s="657" t="s">
        <v>347</v>
      </c>
      <c r="BN39" s="657"/>
      <c r="BO39" s="657"/>
      <c r="BP39" s="657"/>
      <c r="BQ39" s="657"/>
      <c r="BR39" s="657"/>
      <c r="BS39" s="657"/>
      <c r="BT39" s="657"/>
      <c r="BU39" s="658"/>
      <c r="BV39" s="641">
        <v>91</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2553005</v>
      </c>
      <c r="CS39" s="677"/>
      <c r="CT39" s="677"/>
      <c r="CU39" s="677"/>
      <c r="CV39" s="677"/>
      <c r="CW39" s="677"/>
      <c r="CX39" s="677"/>
      <c r="CY39" s="678"/>
      <c r="CZ39" s="646">
        <v>7</v>
      </c>
      <c r="DA39" s="675"/>
      <c r="DB39" s="675"/>
      <c r="DC39" s="679"/>
      <c r="DD39" s="650">
        <v>1556583</v>
      </c>
      <c r="DE39" s="677"/>
      <c r="DF39" s="677"/>
      <c r="DG39" s="677"/>
      <c r="DH39" s="677"/>
      <c r="DI39" s="677"/>
      <c r="DJ39" s="677"/>
      <c r="DK39" s="678"/>
      <c r="DL39" s="650" t="s">
        <v>283</v>
      </c>
      <c r="DM39" s="677"/>
      <c r="DN39" s="677"/>
      <c r="DO39" s="677"/>
      <c r="DP39" s="677"/>
      <c r="DQ39" s="677"/>
      <c r="DR39" s="677"/>
      <c r="DS39" s="677"/>
      <c r="DT39" s="677"/>
      <c r="DU39" s="677"/>
      <c r="DV39" s="678"/>
      <c r="DW39" s="646" t="s">
        <v>174</v>
      </c>
      <c r="DX39" s="675"/>
      <c r="DY39" s="675"/>
      <c r="DZ39" s="675"/>
      <c r="EA39" s="675"/>
      <c r="EB39" s="675"/>
      <c r="EC39" s="676"/>
    </row>
    <row r="40" spans="2:133" ht="11.25" customHeight="1" x14ac:dyDescent="0.15">
      <c r="AQ40" s="718" t="s">
        <v>349</v>
      </c>
      <c r="AR40" s="719"/>
      <c r="AS40" s="719"/>
      <c r="AT40" s="719"/>
      <c r="AU40" s="719"/>
      <c r="AV40" s="719"/>
      <c r="AW40" s="719"/>
      <c r="AX40" s="719"/>
      <c r="AY40" s="720"/>
      <c r="AZ40" s="641">
        <v>229248</v>
      </c>
      <c r="BA40" s="642"/>
      <c r="BB40" s="642"/>
      <c r="BC40" s="642"/>
      <c r="BD40" s="677"/>
      <c r="BE40" s="677"/>
      <c r="BF40" s="700"/>
      <c r="BG40" s="732"/>
      <c r="BH40" s="733"/>
      <c r="BI40" s="733"/>
      <c r="BJ40" s="733"/>
      <c r="BK40" s="733"/>
      <c r="BL40" s="235"/>
      <c r="BM40" s="657" t="s">
        <v>350</v>
      </c>
      <c r="BN40" s="657"/>
      <c r="BO40" s="657"/>
      <c r="BP40" s="657"/>
      <c r="BQ40" s="657"/>
      <c r="BR40" s="657"/>
      <c r="BS40" s="657"/>
      <c r="BT40" s="657"/>
      <c r="BU40" s="658"/>
      <c r="BV40" s="641" t="s">
        <v>236</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v>55003</v>
      </c>
      <c r="CS40" s="642"/>
      <c r="CT40" s="642"/>
      <c r="CU40" s="642"/>
      <c r="CV40" s="642"/>
      <c r="CW40" s="642"/>
      <c r="CX40" s="642"/>
      <c r="CY40" s="643"/>
      <c r="CZ40" s="646">
        <v>0.2</v>
      </c>
      <c r="DA40" s="675"/>
      <c r="DB40" s="675"/>
      <c r="DC40" s="679"/>
      <c r="DD40" s="650">
        <v>55003</v>
      </c>
      <c r="DE40" s="642"/>
      <c r="DF40" s="642"/>
      <c r="DG40" s="642"/>
      <c r="DH40" s="642"/>
      <c r="DI40" s="642"/>
      <c r="DJ40" s="642"/>
      <c r="DK40" s="643"/>
      <c r="DL40" s="650">
        <v>11500</v>
      </c>
      <c r="DM40" s="642"/>
      <c r="DN40" s="642"/>
      <c r="DO40" s="642"/>
      <c r="DP40" s="642"/>
      <c r="DQ40" s="642"/>
      <c r="DR40" s="642"/>
      <c r="DS40" s="642"/>
      <c r="DT40" s="642"/>
      <c r="DU40" s="642"/>
      <c r="DV40" s="643"/>
      <c r="DW40" s="646">
        <v>0.2</v>
      </c>
      <c r="DX40" s="675"/>
      <c r="DY40" s="675"/>
      <c r="DZ40" s="675"/>
      <c r="EA40" s="675"/>
      <c r="EB40" s="675"/>
      <c r="EC40" s="676"/>
    </row>
    <row r="41" spans="2:133" ht="11.25" customHeight="1" x14ac:dyDescent="0.15">
      <c r="AQ41" s="728" t="s">
        <v>352</v>
      </c>
      <c r="AR41" s="729"/>
      <c r="AS41" s="729"/>
      <c r="AT41" s="729"/>
      <c r="AU41" s="729"/>
      <c r="AV41" s="729"/>
      <c r="AW41" s="729"/>
      <c r="AX41" s="729"/>
      <c r="AY41" s="730"/>
      <c r="AZ41" s="721">
        <v>530797</v>
      </c>
      <c r="BA41" s="722"/>
      <c r="BB41" s="722"/>
      <c r="BC41" s="722"/>
      <c r="BD41" s="711"/>
      <c r="BE41" s="711"/>
      <c r="BF41" s="713"/>
      <c r="BG41" s="734"/>
      <c r="BH41" s="735"/>
      <c r="BI41" s="735"/>
      <c r="BJ41" s="735"/>
      <c r="BK41" s="735"/>
      <c r="BL41" s="236"/>
      <c r="BM41" s="666" t="s">
        <v>353</v>
      </c>
      <c r="BN41" s="666"/>
      <c r="BO41" s="666"/>
      <c r="BP41" s="666"/>
      <c r="BQ41" s="666"/>
      <c r="BR41" s="666"/>
      <c r="BS41" s="666"/>
      <c r="BT41" s="666"/>
      <c r="BU41" s="667"/>
      <c r="BV41" s="721">
        <v>344</v>
      </c>
      <c r="BW41" s="722"/>
      <c r="BX41" s="722"/>
      <c r="BY41" s="722"/>
      <c r="BZ41" s="722"/>
      <c r="CA41" s="722"/>
      <c r="CB41" s="731"/>
      <c r="CD41" s="656" t="s">
        <v>354</v>
      </c>
      <c r="CE41" s="657"/>
      <c r="CF41" s="657"/>
      <c r="CG41" s="657"/>
      <c r="CH41" s="657"/>
      <c r="CI41" s="657"/>
      <c r="CJ41" s="657"/>
      <c r="CK41" s="657"/>
      <c r="CL41" s="657"/>
      <c r="CM41" s="657"/>
      <c r="CN41" s="657"/>
      <c r="CO41" s="657"/>
      <c r="CP41" s="657"/>
      <c r="CQ41" s="658"/>
      <c r="CR41" s="641" t="s">
        <v>283</v>
      </c>
      <c r="CS41" s="677"/>
      <c r="CT41" s="677"/>
      <c r="CU41" s="677"/>
      <c r="CV41" s="677"/>
      <c r="CW41" s="677"/>
      <c r="CX41" s="677"/>
      <c r="CY41" s="678"/>
      <c r="CZ41" s="646" t="s">
        <v>174</v>
      </c>
      <c r="DA41" s="675"/>
      <c r="DB41" s="675"/>
      <c r="DC41" s="679"/>
      <c r="DD41" s="650" t="s">
        <v>174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356</v>
      </c>
      <c r="CE42" s="639"/>
      <c r="CF42" s="639"/>
      <c r="CG42" s="639"/>
      <c r="CH42" s="639"/>
      <c r="CI42" s="639"/>
      <c r="CJ42" s="639"/>
      <c r="CK42" s="639"/>
      <c r="CL42" s="639"/>
      <c r="CM42" s="639"/>
      <c r="CN42" s="639"/>
      <c r="CO42" s="639"/>
      <c r="CP42" s="639"/>
      <c r="CQ42" s="640"/>
      <c r="CR42" s="641">
        <v>16262757</v>
      </c>
      <c r="CS42" s="642"/>
      <c r="CT42" s="642"/>
      <c r="CU42" s="642"/>
      <c r="CV42" s="642"/>
      <c r="CW42" s="642"/>
      <c r="CX42" s="642"/>
      <c r="CY42" s="643"/>
      <c r="CZ42" s="646">
        <v>44.7</v>
      </c>
      <c r="DA42" s="647"/>
      <c r="DB42" s="647"/>
      <c r="DC42" s="742"/>
      <c r="DD42" s="650">
        <v>1603503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358</v>
      </c>
      <c r="CE43" s="639"/>
      <c r="CF43" s="639"/>
      <c r="CG43" s="639"/>
      <c r="CH43" s="639"/>
      <c r="CI43" s="639"/>
      <c r="CJ43" s="639"/>
      <c r="CK43" s="639"/>
      <c r="CL43" s="639"/>
      <c r="CM43" s="639"/>
      <c r="CN43" s="639"/>
      <c r="CO43" s="639"/>
      <c r="CP43" s="639"/>
      <c r="CQ43" s="640"/>
      <c r="CR43" s="641">
        <v>63540</v>
      </c>
      <c r="CS43" s="677"/>
      <c r="CT43" s="677"/>
      <c r="CU43" s="677"/>
      <c r="CV43" s="677"/>
      <c r="CW43" s="677"/>
      <c r="CX43" s="677"/>
      <c r="CY43" s="678"/>
      <c r="CZ43" s="646">
        <v>0.2</v>
      </c>
      <c r="DA43" s="675"/>
      <c r="DB43" s="675"/>
      <c r="DC43" s="679"/>
      <c r="DD43" s="650">
        <v>63540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359</v>
      </c>
      <c r="CD44" s="753" t="s">
        <v>309</v>
      </c>
      <c r="CE44" s="754"/>
      <c r="CF44" s="638" t="s">
        <v>360</v>
      </c>
      <c r="CG44" s="639"/>
      <c r="CH44" s="639"/>
      <c r="CI44" s="639"/>
      <c r="CJ44" s="639"/>
      <c r="CK44" s="639"/>
      <c r="CL44" s="639"/>
      <c r="CM44" s="639"/>
      <c r="CN44" s="639"/>
      <c r="CO44" s="639"/>
      <c r="CP44" s="639"/>
      <c r="CQ44" s="640"/>
      <c r="CR44" s="641">
        <v>15309850</v>
      </c>
      <c r="CS44" s="642"/>
      <c r="CT44" s="642"/>
      <c r="CU44" s="642"/>
      <c r="CV44" s="642"/>
      <c r="CW44" s="642"/>
      <c r="CX44" s="642"/>
      <c r="CY44" s="643"/>
      <c r="CZ44" s="646">
        <v>42.1</v>
      </c>
      <c r="DA44" s="647"/>
      <c r="DB44" s="647"/>
      <c r="DC44" s="742"/>
      <c r="DD44" s="650">
        <v>1581004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361</v>
      </c>
      <c r="CG45" s="639"/>
      <c r="CH45" s="639"/>
      <c r="CI45" s="639"/>
      <c r="CJ45" s="639"/>
      <c r="CK45" s="639"/>
      <c r="CL45" s="639"/>
      <c r="CM45" s="639"/>
      <c r="CN45" s="639"/>
      <c r="CO45" s="639"/>
      <c r="CP45" s="639"/>
      <c r="CQ45" s="640"/>
      <c r="CR45" s="641">
        <v>14598239</v>
      </c>
      <c r="CS45" s="677"/>
      <c r="CT45" s="677"/>
      <c r="CU45" s="677"/>
      <c r="CV45" s="677"/>
      <c r="CW45" s="677"/>
      <c r="CX45" s="677"/>
      <c r="CY45" s="678"/>
      <c r="CZ45" s="646">
        <v>40.1</v>
      </c>
      <c r="DA45" s="675"/>
      <c r="DB45" s="675"/>
      <c r="DC45" s="679"/>
      <c r="DD45" s="650">
        <v>1367982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362</v>
      </c>
      <c r="CG46" s="639"/>
      <c r="CH46" s="639"/>
      <c r="CI46" s="639"/>
      <c r="CJ46" s="639"/>
      <c r="CK46" s="639"/>
      <c r="CL46" s="639"/>
      <c r="CM46" s="639"/>
      <c r="CN46" s="639"/>
      <c r="CO46" s="639"/>
      <c r="CP46" s="639"/>
      <c r="CQ46" s="640"/>
      <c r="CR46" s="641">
        <v>666352</v>
      </c>
      <c r="CS46" s="642"/>
      <c r="CT46" s="642"/>
      <c r="CU46" s="642"/>
      <c r="CV46" s="642"/>
      <c r="CW46" s="642"/>
      <c r="CX46" s="642"/>
      <c r="CY46" s="643"/>
      <c r="CZ46" s="646">
        <v>1.8</v>
      </c>
      <c r="DA46" s="647"/>
      <c r="DB46" s="647"/>
      <c r="DC46" s="742"/>
      <c r="DD46" s="650">
        <v>181963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363</v>
      </c>
      <c r="CG47" s="639"/>
      <c r="CH47" s="639"/>
      <c r="CI47" s="639"/>
      <c r="CJ47" s="639"/>
      <c r="CK47" s="639"/>
      <c r="CL47" s="639"/>
      <c r="CM47" s="639"/>
      <c r="CN47" s="639"/>
      <c r="CO47" s="639"/>
      <c r="CP47" s="639"/>
      <c r="CQ47" s="640"/>
      <c r="CR47" s="641">
        <v>952907</v>
      </c>
      <c r="CS47" s="677"/>
      <c r="CT47" s="677"/>
      <c r="CU47" s="677"/>
      <c r="CV47" s="677"/>
      <c r="CW47" s="677"/>
      <c r="CX47" s="677"/>
      <c r="CY47" s="678"/>
      <c r="CZ47" s="646">
        <v>2.6</v>
      </c>
      <c r="DA47" s="675"/>
      <c r="DB47" s="675"/>
      <c r="DC47" s="679"/>
      <c r="DD47" s="650">
        <v>22499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364</v>
      </c>
      <c r="CG48" s="639"/>
      <c r="CH48" s="639"/>
      <c r="CI48" s="639"/>
      <c r="CJ48" s="639"/>
      <c r="CK48" s="639"/>
      <c r="CL48" s="639"/>
      <c r="CM48" s="639"/>
      <c r="CN48" s="639"/>
      <c r="CO48" s="639"/>
      <c r="CP48" s="639"/>
      <c r="CQ48" s="640"/>
      <c r="CR48" s="641" t="s">
        <v>174</v>
      </c>
      <c r="CS48" s="642"/>
      <c r="CT48" s="642"/>
      <c r="CU48" s="642"/>
      <c r="CV48" s="642"/>
      <c r="CW48" s="642"/>
      <c r="CX48" s="642"/>
      <c r="CY48" s="643"/>
      <c r="CZ48" s="646" t="s">
        <v>236</v>
      </c>
      <c r="DA48" s="647"/>
      <c r="DB48" s="647"/>
      <c r="DC48" s="742"/>
      <c r="DD48" s="650" t="s">
        <v>316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365</v>
      </c>
      <c r="CE49" s="687"/>
      <c r="CF49" s="687"/>
      <c r="CG49" s="687"/>
      <c r="CH49" s="687"/>
      <c r="CI49" s="687"/>
      <c r="CJ49" s="687"/>
      <c r="CK49" s="687"/>
      <c r="CL49" s="687"/>
      <c r="CM49" s="687"/>
      <c r="CN49" s="687"/>
      <c r="CO49" s="687"/>
      <c r="CP49" s="687"/>
      <c r="CQ49" s="688"/>
      <c r="CR49" s="721">
        <v>36361047</v>
      </c>
      <c r="CS49" s="711"/>
      <c r="CT49" s="711"/>
      <c r="CU49" s="711"/>
      <c r="CV49" s="711"/>
      <c r="CW49" s="711"/>
      <c r="CX49" s="711"/>
      <c r="CY49" s="743"/>
      <c r="CZ49" s="726">
        <v>100</v>
      </c>
      <c r="DA49" s="744"/>
      <c r="DB49" s="744"/>
      <c r="DC49" s="745"/>
      <c r="DD49" s="746">
        <v>18055061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DImXbbIoBkWDCRPC3/gi25LcKP0D6WhenlRWBrd4hAiG5ZAw67vXSifVcqq7GvNtX4gJP8IY3XObu5vgb3YKqg==" saltValue="u+Go0CR5CsQMtlVdBl6uH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388</v>
      </c>
      <c r="C7" s="774"/>
      <c r="D7" s="774"/>
      <c r="E7" s="774"/>
      <c r="F7" s="774"/>
      <c r="G7" s="774"/>
      <c r="H7" s="774"/>
      <c r="I7" s="774"/>
      <c r="J7" s="774"/>
      <c r="K7" s="774"/>
      <c r="L7" s="774"/>
      <c r="M7" s="774"/>
      <c r="N7" s="774"/>
      <c r="O7" s="774"/>
      <c r="P7" s="775"/>
      <c r="Q7" s="776">
        <v>38432</v>
      </c>
      <c r="R7" s="777"/>
      <c r="S7" s="777"/>
      <c r="T7" s="777"/>
      <c r="U7" s="777"/>
      <c r="V7" s="777">
        <v>36361</v>
      </c>
      <c r="W7" s="777"/>
      <c r="X7" s="777"/>
      <c r="Y7" s="777"/>
      <c r="Z7" s="777"/>
      <c r="AA7" s="777">
        <v>2071</v>
      </c>
      <c r="AB7" s="777"/>
      <c r="AC7" s="777"/>
      <c r="AD7" s="777"/>
      <c r="AE7" s="778"/>
      <c r="AF7" s="779">
        <v>318</v>
      </c>
      <c r="AG7" s="780"/>
      <c r="AH7" s="780"/>
      <c r="AI7" s="780"/>
      <c r="AJ7" s="781"/>
      <c r="AK7" s="816">
        <v>23036</v>
      </c>
      <c r="AL7" s="817"/>
      <c r="AM7" s="817"/>
      <c r="AN7" s="817"/>
      <c r="AO7" s="817"/>
      <c r="AP7" s="817">
        <v>8795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390</v>
      </c>
      <c r="B23" s="832" t="s">
        <v>391</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318</v>
      </c>
      <c r="AG23" s="836"/>
      <c r="AH23" s="836"/>
      <c r="AI23" s="836"/>
      <c r="AJ23" s="839"/>
      <c r="AK23" s="840"/>
      <c r="AL23" s="841"/>
      <c r="AM23" s="841"/>
      <c r="AN23" s="841"/>
      <c r="AO23" s="841"/>
      <c r="AP23" s="836"/>
      <c r="AQ23" s="836"/>
      <c r="AR23" s="836"/>
      <c r="AS23" s="836"/>
      <c r="AT23" s="836"/>
      <c r="AU23" s="842"/>
      <c r="AV23" s="842"/>
      <c r="AW23" s="842"/>
      <c r="AX23" s="842"/>
      <c r="AY23" s="843"/>
      <c r="AZ23" s="851" t="s">
        <v>127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371</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3">
        <v>2341</v>
      </c>
      <c r="R28" s="864"/>
      <c r="S28" s="864"/>
      <c r="T28" s="864"/>
      <c r="U28" s="864"/>
      <c r="V28" s="864">
        <v>2275</v>
      </c>
      <c r="W28" s="864"/>
      <c r="X28" s="864"/>
      <c r="Y28" s="864"/>
      <c r="Z28" s="864"/>
      <c r="AA28" s="864">
        <v>66</v>
      </c>
      <c r="AB28" s="864"/>
      <c r="AC28" s="864"/>
      <c r="AD28" s="864"/>
      <c r="AE28" s="865"/>
      <c r="AF28" s="866">
        <v>66</v>
      </c>
      <c r="AG28" s="864"/>
      <c r="AH28" s="864"/>
      <c r="AI28" s="864"/>
      <c r="AJ28" s="867"/>
      <c r="AK28" s="868">
        <v>176</v>
      </c>
      <c r="AL28" s="860"/>
      <c r="AM28" s="860"/>
      <c r="AN28" s="860"/>
      <c r="AO28" s="860"/>
      <c r="AP28" s="860" t="s">
        <v>576</v>
      </c>
      <c r="AQ28" s="860"/>
      <c r="AR28" s="860"/>
      <c r="AS28" s="860"/>
      <c r="AT28" s="860"/>
      <c r="AU28" s="860" t="s">
        <v>576</v>
      </c>
      <c r="AV28" s="860"/>
      <c r="AW28" s="860"/>
      <c r="AX28" s="860"/>
      <c r="AY28" s="860"/>
      <c r="AZ28" s="860" t="s">
        <v>576</v>
      </c>
      <c r="BA28" s="860"/>
      <c r="BB28" s="860"/>
      <c r="BC28" s="860"/>
      <c r="BD28" s="860"/>
      <c r="BE28" s="861"/>
      <c r="BF28" s="861"/>
      <c r="BG28" s="861"/>
      <c r="BH28" s="861"/>
      <c r="BI28" s="862"/>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1838</v>
      </c>
      <c r="R29" s="801"/>
      <c r="S29" s="801"/>
      <c r="T29" s="801"/>
      <c r="U29" s="801"/>
      <c r="V29" s="801">
        <v>1755</v>
      </c>
      <c r="W29" s="801"/>
      <c r="X29" s="801"/>
      <c r="Y29" s="801"/>
      <c r="Z29" s="801"/>
      <c r="AA29" s="801">
        <v>83</v>
      </c>
      <c r="AB29" s="801"/>
      <c r="AC29" s="801"/>
      <c r="AD29" s="801"/>
      <c r="AE29" s="802"/>
      <c r="AF29" s="803">
        <v>83</v>
      </c>
      <c r="AG29" s="804"/>
      <c r="AH29" s="804"/>
      <c r="AI29" s="804"/>
      <c r="AJ29" s="805"/>
      <c r="AK29" s="871">
        <v>246</v>
      </c>
      <c r="AL29" s="872"/>
      <c r="AM29" s="872"/>
      <c r="AN29" s="872"/>
      <c r="AO29" s="872"/>
      <c r="AP29" s="872" t="s">
        <v>576</v>
      </c>
      <c r="AQ29" s="872"/>
      <c r="AR29" s="872"/>
      <c r="AS29" s="872"/>
      <c r="AT29" s="872"/>
      <c r="AU29" s="872" t="s">
        <v>576</v>
      </c>
      <c r="AV29" s="872"/>
      <c r="AW29" s="872"/>
      <c r="AX29" s="872"/>
      <c r="AY29" s="872"/>
      <c r="AZ29" s="872" t="s">
        <v>576</v>
      </c>
      <c r="BA29" s="872"/>
      <c r="BB29" s="872"/>
      <c r="BC29" s="872"/>
      <c r="BD29" s="872"/>
      <c r="BE29" s="869"/>
      <c r="BF29" s="869"/>
      <c r="BG29" s="869"/>
      <c r="BH29" s="869"/>
      <c r="BI29" s="870"/>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173</v>
      </c>
      <c r="R30" s="801"/>
      <c r="S30" s="801"/>
      <c r="T30" s="801"/>
      <c r="U30" s="801"/>
      <c r="V30" s="801">
        <v>172</v>
      </c>
      <c r="W30" s="801"/>
      <c r="X30" s="801"/>
      <c r="Y30" s="801"/>
      <c r="Z30" s="801"/>
      <c r="AA30" s="801">
        <v>1</v>
      </c>
      <c r="AB30" s="801"/>
      <c r="AC30" s="801"/>
      <c r="AD30" s="801"/>
      <c r="AE30" s="802"/>
      <c r="AF30" s="803">
        <v>1</v>
      </c>
      <c r="AG30" s="804"/>
      <c r="AH30" s="804"/>
      <c r="AI30" s="804"/>
      <c r="AJ30" s="805"/>
      <c r="AK30" s="871">
        <v>63</v>
      </c>
      <c r="AL30" s="872"/>
      <c r="AM30" s="872"/>
      <c r="AN30" s="872"/>
      <c r="AO30" s="872"/>
      <c r="AP30" s="872" t="s">
        <v>576</v>
      </c>
      <c r="AQ30" s="872"/>
      <c r="AR30" s="872"/>
      <c r="AS30" s="872"/>
      <c r="AT30" s="872"/>
      <c r="AU30" s="872" t="s">
        <v>576</v>
      </c>
      <c r="AV30" s="872"/>
      <c r="AW30" s="872"/>
      <c r="AX30" s="872"/>
      <c r="AY30" s="872"/>
      <c r="AZ30" s="872" t="s">
        <v>576</v>
      </c>
      <c r="BA30" s="872"/>
      <c r="BB30" s="872"/>
      <c r="BC30" s="872"/>
      <c r="BD30" s="872"/>
      <c r="BE30" s="869"/>
      <c r="BF30" s="869"/>
      <c r="BG30" s="869"/>
      <c r="BH30" s="869"/>
      <c r="BI30" s="870"/>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2</v>
      </c>
      <c r="R31" s="801"/>
      <c r="S31" s="801"/>
      <c r="T31" s="801"/>
      <c r="U31" s="801"/>
      <c r="V31" s="801">
        <v>1</v>
      </c>
      <c r="W31" s="801"/>
      <c r="X31" s="801"/>
      <c r="Y31" s="801"/>
      <c r="Z31" s="801"/>
      <c r="AA31" s="801">
        <v>0</v>
      </c>
      <c r="AB31" s="801"/>
      <c r="AC31" s="801"/>
      <c r="AD31" s="801"/>
      <c r="AE31" s="802"/>
      <c r="AF31" s="803">
        <v>0</v>
      </c>
      <c r="AG31" s="804"/>
      <c r="AH31" s="804"/>
      <c r="AI31" s="804"/>
      <c r="AJ31" s="805"/>
      <c r="AK31" s="872" t="s">
        <v>576</v>
      </c>
      <c r="AL31" s="872"/>
      <c r="AM31" s="872"/>
      <c r="AN31" s="872"/>
      <c r="AO31" s="872"/>
      <c r="AP31" s="872" t="s">
        <v>576</v>
      </c>
      <c r="AQ31" s="872"/>
      <c r="AR31" s="872"/>
      <c r="AS31" s="872"/>
      <c r="AT31" s="872"/>
      <c r="AU31" s="872" t="s">
        <v>576</v>
      </c>
      <c r="AV31" s="872"/>
      <c r="AW31" s="872"/>
      <c r="AX31" s="872"/>
      <c r="AY31" s="872"/>
      <c r="AZ31" s="872" t="s">
        <v>576</v>
      </c>
      <c r="BA31" s="872"/>
      <c r="BB31" s="872"/>
      <c r="BC31" s="872"/>
      <c r="BD31" s="872"/>
      <c r="BE31" s="869"/>
      <c r="BF31" s="869"/>
      <c r="BG31" s="869"/>
      <c r="BH31" s="869"/>
      <c r="BI31" s="870"/>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406</v>
      </c>
      <c r="C32" s="798"/>
      <c r="D32" s="798"/>
      <c r="E32" s="798"/>
      <c r="F32" s="798"/>
      <c r="G32" s="798"/>
      <c r="H32" s="798"/>
      <c r="I32" s="798"/>
      <c r="J32" s="798"/>
      <c r="K32" s="798"/>
      <c r="L32" s="798"/>
      <c r="M32" s="798"/>
      <c r="N32" s="798"/>
      <c r="O32" s="798"/>
      <c r="P32" s="799"/>
      <c r="Q32" s="800">
        <v>341</v>
      </c>
      <c r="R32" s="801"/>
      <c r="S32" s="801"/>
      <c r="T32" s="801"/>
      <c r="U32" s="801"/>
      <c r="V32" s="801">
        <v>299</v>
      </c>
      <c r="W32" s="801"/>
      <c r="X32" s="801"/>
      <c r="Y32" s="801"/>
      <c r="Z32" s="801"/>
      <c r="AA32" s="801">
        <v>43</v>
      </c>
      <c r="AB32" s="801"/>
      <c r="AC32" s="801"/>
      <c r="AD32" s="801"/>
      <c r="AE32" s="802"/>
      <c r="AF32" s="803">
        <v>341</v>
      </c>
      <c r="AG32" s="804"/>
      <c r="AH32" s="804"/>
      <c r="AI32" s="804"/>
      <c r="AJ32" s="805"/>
      <c r="AK32" s="871">
        <v>2</v>
      </c>
      <c r="AL32" s="872"/>
      <c r="AM32" s="872"/>
      <c r="AN32" s="872"/>
      <c r="AO32" s="872"/>
      <c r="AP32" s="872">
        <v>1136</v>
      </c>
      <c r="AQ32" s="872"/>
      <c r="AR32" s="872"/>
      <c r="AS32" s="872"/>
      <c r="AT32" s="872"/>
      <c r="AU32" s="872">
        <v>102</v>
      </c>
      <c r="AV32" s="872"/>
      <c r="AW32" s="872"/>
      <c r="AX32" s="872"/>
      <c r="AY32" s="872"/>
      <c r="AZ32" s="872" t="s">
        <v>576</v>
      </c>
      <c r="BA32" s="872"/>
      <c r="BB32" s="872"/>
      <c r="BC32" s="872"/>
      <c r="BD32" s="872"/>
      <c r="BE32" s="869" t="s">
        <v>407</v>
      </c>
      <c r="BF32" s="869"/>
      <c r="BG32" s="869"/>
      <c r="BH32" s="869"/>
      <c r="BI32" s="870"/>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408</v>
      </c>
      <c r="C33" s="798"/>
      <c r="D33" s="798"/>
      <c r="E33" s="798"/>
      <c r="F33" s="798"/>
      <c r="G33" s="798"/>
      <c r="H33" s="798"/>
      <c r="I33" s="798"/>
      <c r="J33" s="798"/>
      <c r="K33" s="798"/>
      <c r="L33" s="798"/>
      <c r="M33" s="798"/>
      <c r="N33" s="798"/>
      <c r="O33" s="798"/>
      <c r="P33" s="799"/>
      <c r="Q33" s="800">
        <v>158</v>
      </c>
      <c r="R33" s="801"/>
      <c r="S33" s="801"/>
      <c r="T33" s="801"/>
      <c r="U33" s="801"/>
      <c r="V33" s="801">
        <v>154</v>
      </c>
      <c r="W33" s="801"/>
      <c r="X33" s="801"/>
      <c r="Y33" s="801"/>
      <c r="Z33" s="801"/>
      <c r="AA33" s="801">
        <v>4</v>
      </c>
      <c r="AB33" s="801"/>
      <c r="AC33" s="801"/>
      <c r="AD33" s="801"/>
      <c r="AE33" s="802"/>
      <c r="AF33" s="803">
        <v>4</v>
      </c>
      <c r="AG33" s="804"/>
      <c r="AH33" s="804"/>
      <c r="AI33" s="804"/>
      <c r="AJ33" s="805"/>
      <c r="AK33" s="871">
        <v>122</v>
      </c>
      <c r="AL33" s="872"/>
      <c r="AM33" s="872"/>
      <c r="AN33" s="872"/>
      <c r="AO33" s="872"/>
      <c r="AP33" s="872">
        <v>1034</v>
      </c>
      <c r="AQ33" s="872"/>
      <c r="AR33" s="872"/>
      <c r="AS33" s="872"/>
      <c r="AT33" s="872"/>
      <c r="AU33" s="872">
        <v>1034</v>
      </c>
      <c r="AV33" s="872"/>
      <c r="AW33" s="872"/>
      <c r="AX33" s="872"/>
      <c r="AY33" s="872"/>
      <c r="AZ33" s="872" t="s">
        <v>576</v>
      </c>
      <c r="BA33" s="872"/>
      <c r="BB33" s="872"/>
      <c r="BC33" s="872"/>
      <c r="BD33" s="872"/>
      <c r="BE33" s="869" t="s">
        <v>409</v>
      </c>
      <c r="BF33" s="869"/>
      <c r="BG33" s="869"/>
      <c r="BH33" s="869"/>
      <c r="BI33" s="870"/>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410</v>
      </c>
      <c r="C34" s="798"/>
      <c r="D34" s="798"/>
      <c r="E34" s="798"/>
      <c r="F34" s="798"/>
      <c r="G34" s="798"/>
      <c r="H34" s="798"/>
      <c r="I34" s="798"/>
      <c r="J34" s="798"/>
      <c r="K34" s="798"/>
      <c r="L34" s="798"/>
      <c r="M34" s="798"/>
      <c r="N34" s="798"/>
      <c r="O34" s="798"/>
      <c r="P34" s="799"/>
      <c r="Q34" s="800">
        <v>372</v>
      </c>
      <c r="R34" s="801"/>
      <c r="S34" s="801"/>
      <c r="T34" s="801"/>
      <c r="U34" s="801"/>
      <c r="V34" s="801">
        <v>370</v>
      </c>
      <c r="W34" s="801"/>
      <c r="X34" s="801"/>
      <c r="Y34" s="801"/>
      <c r="Z34" s="801"/>
      <c r="AA34" s="801">
        <v>2</v>
      </c>
      <c r="AB34" s="801"/>
      <c r="AC34" s="801"/>
      <c r="AD34" s="801"/>
      <c r="AE34" s="802"/>
      <c r="AF34" s="803">
        <v>2</v>
      </c>
      <c r="AG34" s="804"/>
      <c r="AH34" s="804"/>
      <c r="AI34" s="804"/>
      <c r="AJ34" s="805"/>
      <c r="AK34" s="871">
        <v>146</v>
      </c>
      <c r="AL34" s="872"/>
      <c r="AM34" s="872"/>
      <c r="AN34" s="872"/>
      <c r="AO34" s="872"/>
      <c r="AP34" s="872">
        <v>1982</v>
      </c>
      <c r="AQ34" s="872"/>
      <c r="AR34" s="872"/>
      <c r="AS34" s="872"/>
      <c r="AT34" s="872"/>
      <c r="AU34" s="872">
        <v>1982</v>
      </c>
      <c r="AV34" s="872"/>
      <c r="AW34" s="872"/>
      <c r="AX34" s="872"/>
      <c r="AY34" s="872"/>
      <c r="AZ34" s="872" t="s">
        <v>576</v>
      </c>
      <c r="BA34" s="872"/>
      <c r="BB34" s="872"/>
      <c r="BC34" s="872"/>
      <c r="BD34" s="872"/>
      <c r="BE34" s="869" t="s">
        <v>409</v>
      </c>
      <c r="BF34" s="869"/>
      <c r="BG34" s="869"/>
      <c r="BH34" s="869"/>
      <c r="BI34" s="870"/>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1"/>
      <c r="AL35" s="872"/>
      <c r="AM35" s="872"/>
      <c r="AN35" s="872"/>
      <c r="AO35" s="872"/>
      <c r="AP35" s="872"/>
      <c r="AQ35" s="872"/>
      <c r="AR35" s="872"/>
      <c r="AS35" s="872"/>
      <c r="AT35" s="872"/>
      <c r="AU35" s="872"/>
      <c r="AV35" s="872"/>
      <c r="AW35" s="872"/>
      <c r="AX35" s="872"/>
      <c r="AY35" s="872"/>
      <c r="AZ35" s="873"/>
      <c r="BA35" s="873"/>
      <c r="BB35" s="873"/>
      <c r="BC35" s="873"/>
      <c r="BD35" s="873"/>
      <c r="BE35" s="869"/>
      <c r="BF35" s="869"/>
      <c r="BG35" s="869"/>
      <c r="BH35" s="869"/>
      <c r="BI35" s="870"/>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1"/>
      <c r="AL36" s="872"/>
      <c r="AM36" s="872"/>
      <c r="AN36" s="872"/>
      <c r="AO36" s="872"/>
      <c r="AP36" s="872"/>
      <c r="AQ36" s="872"/>
      <c r="AR36" s="872"/>
      <c r="AS36" s="872"/>
      <c r="AT36" s="872"/>
      <c r="AU36" s="872"/>
      <c r="AV36" s="872"/>
      <c r="AW36" s="872"/>
      <c r="AX36" s="872"/>
      <c r="AY36" s="872"/>
      <c r="AZ36" s="873"/>
      <c r="BA36" s="873"/>
      <c r="BB36" s="873"/>
      <c r="BC36" s="873"/>
      <c r="BD36" s="873"/>
      <c r="BE36" s="869"/>
      <c r="BF36" s="869"/>
      <c r="BG36" s="869"/>
      <c r="BH36" s="869"/>
      <c r="BI36" s="870"/>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4"/>
      <c r="R50" s="875"/>
      <c r="S50" s="875"/>
      <c r="T50" s="875"/>
      <c r="U50" s="875"/>
      <c r="V50" s="875"/>
      <c r="W50" s="875"/>
      <c r="X50" s="875"/>
      <c r="Y50" s="875"/>
      <c r="Z50" s="875"/>
      <c r="AA50" s="875"/>
      <c r="AB50" s="875"/>
      <c r="AC50" s="875"/>
      <c r="AD50" s="875"/>
      <c r="AE50" s="876"/>
      <c r="AF50" s="803"/>
      <c r="AG50" s="804"/>
      <c r="AH50" s="804"/>
      <c r="AI50" s="804"/>
      <c r="AJ50" s="805"/>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4"/>
      <c r="R51" s="875"/>
      <c r="S51" s="875"/>
      <c r="T51" s="875"/>
      <c r="U51" s="875"/>
      <c r="V51" s="875"/>
      <c r="W51" s="875"/>
      <c r="X51" s="875"/>
      <c r="Y51" s="875"/>
      <c r="Z51" s="875"/>
      <c r="AA51" s="875"/>
      <c r="AB51" s="875"/>
      <c r="AC51" s="875"/>
      <c r="AD51" s="875"/>
      <c r="AE51" s="876"/>
      <c r="AF51" s="803"/>
      <c r="AG51" s="804"/>
      <c r="AH51" s="804"/>
      <c r="AI51" s="804"/>
      <c r="AJ51" s="805"/>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4"/>
      <c r="R52" s="875"/>
      <c r="S52" s="875"/>
      <c r="T52" s="875"/>
      <c r="U52" s="875"/>
      <c r="V52" s="875"/>
      <c r="W52" s="875"/>
      <c r="X52" s="875"/>
      <c r="Y52" s="875"/>
      <c r="Z52" s="875"/>
      <c r="AA52" s="875"/>
      <c r="AB52" s="875"/>
      <c r="AC52" s="875"/>
      <c r="AD52" s="875"/>
      <c r="AE52" s="876"/>
      <c r="AF52" s="803"/>
      <c r="AG52" s="804"/>
      <c r="AH52" s="804"/>
      <c r="AI52" s="804"/>
      <c r="AJ52" s="805"/>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4"/>
      <c r="R53" s="875"/>
      <c r="S53" s="875"/>
      <c r="T53" s="875"/>
      <c r="U53" s="875"/>
      <c r="V53" s="875"/>
      <c r="W53" s="875"/>
      <c r="X53" s="875"/>
      <c r="Y53" s="875"/>
      <c r="Z53" s="875"/>
      <c r="AA53" s="875"/>
      <c r="AB53" s="875"/>
      <c r="AC53" s="875"/>
      <c r="AD53" s="875"/>
      <c r="AE53" s="876"/>
      <c r="AF53" s="803"/>
      <c r="AG53" s="804"/>
      <c r="AH53" s="804"/>
      <c r="AI53" s="804"/>
      <c r="AJ53" s="805"/>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4"/>
      <c r="R54" s="875"/>
      <c r="S54" s="875"/>
      <c r="T54" s="875"/>
      <c r="U54" s="875"/>
      <c r="V54" s="875"/>
      <c r="W54" s="875"/>
      <c r="X54" s="875"/>
      <c r="Y54" s="875"/>
      <c r="Z54" s="875"/>
      <c r="AA54" s="875"/>
      <c r="AB54" s="875"/>
      <c r="AC54" s="875"/>
      <c r="AD54" s="875"/>
      <c r="AE54" s="876"/>
      <c r="AF54" s="803"/>
      <c r="AG54" s="804"/>
      <c r="AH54" s="804"/>
      <c r="AI54" s="804"/>
      <c r="AJ54" s="805"/>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4"/>
      <c r="R55" s="875"/>
      <c r="S55" s="875"/>
      <c r="T55" s="875"/>
      <c r="U55" s="875"/>
      <c r="V55" s="875"/>
      <c r="W55" s="875"/>
      <c r="X55" s="875"/>
      <c r="Y55" s="875"/>
      <c r="Z55" s="875"/>
      <c r="AA55" s="875"/>
      <c r="AB55" s="875"/>
      <c r="AC55" s="875"/>
      <c r="AD55" s="875"/>
      <c r="AE55" s="876"/>
      <c r="AF55" s="803"/>
      <c r="AG55" s="804"/>
      <c r="AH55" s="804"/>
      <c r="AI55" s="804"/>
      <c r="AJ55" s="805"/>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4"/>
      <c r="R56" s="875"/>
      <c r="S56" s="875"/>
      <c r="T56" s="875"/>
      <c r="U56" s="875"/>
      <c r="V56" s="875"/>
      <c r="W56" s="875"/>
      <c r="X56" s="875"/>
      <c r="Y56" s="875"/>
      <c r="Z56" s="875"/>
      <c r="AA56" s="875"/>
      <c r="AB56" s="875"/>
      <c r="AC56" s="875"/>
      <c r="AD56" s="875"/>
      <c r="AE56" s="876"/>
      <c r="AF56" s="803"/>
      <c r="AG56" s="804"/>
      <c r="AH56" s="804"/>
      <c r="AI56" s="804"/>
      <c r="AJ56" s="805"/>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4"/>
      <c r="R57" s="875"/>
      <c r="S57" s="875"/>
      <c r="T57" s="875"/>
      <c r="U57" s="875"/>
      <c r="V57" s="875"/>
      <c r="W57" s="875"/>
      <c r="X57" s="875"/>
      <c r="Y57" s="875"/>
      <c r="Z57" s="875"/>
      <c r="AA57" s="875"/>
      <c r="AB57" s="875"/>
      <c r="AC57" s="875"/>
      <c r="AD57" s="875"/>
      <c r="AE57" s="876"/>
      <c r="AF57" s="803"/>
      <c r="AG57" s="804"/>
      <c r="AH57" s="804"/>
      <c r="AI57" s="804"/>
      <c r="AJ57" s="805"/>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4"/>
      <c r="R58" s="875"/>
      <c r="S58" s="875"/>
      <c r="T58" s="875"/>
      <c r="U58" s="875"/>
      <c r="V58" s="875"/>
      <c r="W58" s="875"/>
      <c r="X58" s="875"/>
      <c r="Y58" s="875"/>
      <c r="Z58" s="875"/>
      <c r="AA58" s="875"/>
      <c r="AB58" s="875"/>
      <c r="AC58" s="875"/>
      <c r="AD58" s="875"/>
      <c r="AE58" s="876"/>
      <c r="AF58" s="803"/>
      <c r="AG58" s="804"/>
      <c r="AH58" s="804"/>
      <c r="AI58" s="804"/>
      <c r="AJ58" s="805"/>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4"/>
      <c r="R59" s="875"/>
      <c r="S59" s="875"/>
      <c r="T59" s="875"/>
      <c r="U59" s="875"/>
      <c r="V59" s="875"/>
      <c r="W59" s="875"/>
      <c r="X59" s="875"/>
      <c r="Y59" s="875"/>
      <c r="Z59" s="875"/>
      <c r="AA59" s="875"/>
      <c r="AB59" s="875"/>
      <c r="AC59" s="875"/>
      <c r="AD59" s="875"/>
      <c r="AE59" s="876"/>
      <c r="AF59" s="803"/>
      <c r="AG59" s="804"/>
      <c r="AH59" s="804"/>
      <c r="AI59" s="804"/>
      <c r="AJ59" s="805"/>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4"/>
      <c r="R60" s="875"/>
      <c r="S60" s="875"/>
      <c r="T60" s="875"/>
      <c r="U60" s="875"/>
      <c r="V60" s="875"/>
      <c r="W60" s="875"/>
      <c r="X60" s="875"/>
      <c r="Y60" s="875"/>
      <c r="Z60" s="875"/>
      <c r="AA60" s="875"/>
      <c r="AB60" s="875"/>
      <c r="AC60" s="875"/>
      <c r="AD60" s="875"/>
      <c r="AE60" s="876"/>
      <c r="AF60" s="803"/>
      <c r="AG60" s="804"/>
      <c r="AH60" s="804"/>
      <c r="AI60" s="804"/>
      <c r="AJ60" s="805"/>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4"/>
      <c r="R61" s="875"/>
      <c r="S61" s="875"/>
      <c r="T61" s="875"/>
      <c r="U61" s="875"/>
      <c r="V61" s="875"/>
      <c r="W61" s="875"/>
      <c r="X61" s="875"/>
      <c r="Y61" s="875"/>
      <c r="Z61" s="875"/>
      <c r="AA61" s="875"/>
      <c r="AB61" s="875"/>
      <c r="AC61" s="875"/>
      <c r="AD61" s="875"/>
      <c r="AE61" s="876"/>
      <c r="AF61" s="803"/>
      <c r="AG61" s="804"/>
      <c r="AH61" s="804"/>
      <c r="AI61" s="804"/>
      <c r="AJ61" s="805"/>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4"/>
      <c r="R62" s="875"/>
      <c r="S62" s="875"/>
      <c r="T62" s="875"/>
      <c r="U62" s="875"/>
      <c r="V62" s="875"/>
      <c r="W62" s="875"/>
      <c r="X62" s="875"/>
      <c r="Y62" s="875"/>
      <c r="Z62" s="875"/>
      <c r="AA62" s="875"/>
      <c r="AB62" s="875"/>
      <c r="AC62" s="875"/>
      <c r="AD62" s="875"/>
      <c r="AE62" s="876"/>
      <c r="AF62" s="803"/>
      <c r="AG62" s="804"/>
      <c r="AH62" s="804"/>
      <c r="AI62" s="804"/>
      <c r="AJ62" s="805"/>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390</v>
      </c>
      <c r="B63" s="832" t="s">
        <v>412</v>
      </c>
      <c r="C63" s="833"/>
      <c r="D63" s="833"/>
      <c r="E63" s="833"/>
      <c r="F63" s="833"/>
      <c r="G63" s="833"/>
      <c r="H63" s="833"/>
      <c r="I63" s="833"/>
      <c r="J63" s="833"/>
      <c r="K63" s="833"/>
      <c r="L63" s="833"/>
      <c r="M63" s="833"/>
      <c r="N63" s="833"/>
      <c r="O63" s="833"/>
      <c r="P63" s="834"/>
      <c r="Q63" s="879"/>
      <c r="R63" s="880"/>
      <c r="S63" s="880"/>
      <c r="T63" s="880"/>
      <c r="U63" s="880"/>
      <c r="V63" s="880"/>
      <c r="W63" s="880"/>
      <c r="X63" s="880"/>
      <c r="Y63" s="880"/>
      <c r="Z63" s="880"/>
      <c r="AA63" s="880"/>
      <c r="AB63" s="880"/>
      <c r="AC63" s="880"/>
      <c r="AD63" s="880"/>
      <c r="AE63" s="881"/>
      <c r="AF63" s="882">
        <v>497</v>
      </c>
      <c r="AG63" s="883"/>
      <c r="AH63" s="883"/>
      <c r="AI63" s="883"/>
      <c r="AJ63" s="884"/>
      <c r="AK63" s="885"/>
      <c r="AL63" s="880"/>
      <c r="AM63" s="880"/>
      <c r="AN63" s="880"/>
      <c r="AO63" s="880"/>
      <c r="AP63" s="883"/>
      <c r="AQ63" s="883"/>
      <c r="AR63" s="883"/>
      <c r="AS63" s="883"/>
      <c r="AT63" s="883"/>
      <c r="AU63" s="883"/>
      <c r="AV63" s="883"/>
      <c r="AW63" s="883"/>
      <c r="AX63" s="883"/>
      <c r="AY63" s="883"/>
      <c r="AZ63" s="887"/>
      <c r="BA63" s="887"/>
      <c r="BB63" s="887"/>
      <c r="BC63" s="887"/>
      <c r="BD63" s="887"/>
      <c r="BE63" s="888"/>
      <c r="BF63" s="888"/>
      <c r="BG63" s="888"/>
      <c r="BH63" s="888"/>
      <c r="BI63" s="889"/>
      <c r="BJ63" s="890" t="s">
        <v>127</v>
      </c>
      <c r="BK63" s="891"/>
      <c r="BL63" s="891"/>
      <c r="BM63" s="891"/>
      <c r="BN63" s="892"/>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414</v>
      </c>
      <c r="B66" s="783"/>
      <c r="C66" s="783"/>
      <c r="D66" s="783"/>
      <c r="E66" s="783"/>
      <c r="F66" s="783"/>
      <c r="G66" s="783"/>
      <c r="H66" s="783"/>
      <c r="I66" s="783"/>
      <c r="J66" s="783"/>
      <c r="K66" s="783"/>
      <c r="L66" s="783"/>
      <c r="M66" s="783"/>
      <c r="N66" s="783"/>
      <c r="O66" s="783"/>
      <c r="P66" s="784"/>
      <c r="Q66" s="759" t="s">
        <v>415</v>
      </c>
      <c r="R66" s="760"/>
      <c r="S66" s="760"/>
      <c r="T66" s="760"/>
      <c r="U66" s="761"/>
      <c r="V66" s="759" t="s">
        <v>395</v>
      </c>
      <c r="W66" s="760"/>
      <c r="X66" s="760"/>
      <c r="Y66" s="760"/>
      <c r="Z66" s="761"/>
      <c r="AA66" s="759" t="s">
        <v>396</v>
      </c>
      <c r="AB66" s="760"/>
      <c r="AC66" s="760"/>
      <c r="AD66" s="760"/>
      <c r="AE66" s="761"/>
      <c r="AF66" s="893" t="s">
        <v>416</v>
      </c>
      <c r="AG66" s="855"/>
      <c r="AH66" s="855"/>
      <c r="AI66" s="855"/>
      <c r="AJ66" s="894"/>
      <c r="AK66" s="759" t="s">
        <v>417</v>
      </c>
      <c r="AL66" s="783"/>
      <c r="AM66" s="783"/>
      <c r="AN66" s="783"/>
      <c r="AO66" s="784"/>
      <c r="AP66" s="759" t="s">
        <v>418</v>
      </c>
      <c r="AQ66" s="760"/>
      <c r="AR66" s="760"/>
      <c r="AS66" s="760"/>
      <c r="AT66" s="761"/>
      <c r="AU66" s="759" t="s">
        <v>419</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5"/>
      <c r="AG67" s="858"/>
      <c r="AH67" s="858"/>
      <c r="AI67" s="858"/>
      <c r="AJ67" s="896"/>
      <c r="AK67" s="897"/>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6"/>
    </row>
    <row r="68" spans="1:131" s="247" customFormat="1" ht="26.25" customHeight="1" thickTop="1" x14ac:dyDescent="0.15">
      <c r="A68" s="258">
        <v>1</v>
      </c>
      <c r="B68" s="910" t="s">
        <v>577</v>
      </c>
      <c r="C68" s="911"/>
      <c r="D68" s="911"/>
      <c r="E68" s="911"/>
      <c r="F68" s="911"/>
      <c r="G68" s="911"/>
      <c r="H68" s="911"/>
      <c r="I68" s="911"/>
      <c r="J68" s="911"/>
      <c r="K68" s="911"/>
      <c r="L68" s="911"/>
      <c r="M68" s="911"/>
      <c r="N68" s="911"/>
      <c r="O68" s="911"/>
      <c r="P68" s="912"/>
      <c r="Q68" s="913">
        <v>3068</v>
      </c>
      <c r="R68" s="907"/>
      <c r="S68" s="907"/>
      <c r="T68" s="907"/>
      <c r="U68" s="907"/>
      <c r="V68" s="907">
        <v>3024</v>
      </c>
      <c r="W68" s="907"/>
      <c r="X68" s="907"/>
      <c r="Y68" s="907"/>
      <c r="Z68" s="907"/>
      <c r="AA68" s="907">
        <v>44</v>
      </c>
      <c r="AB68" s="907"/>
      <c r="AC68" s="907"/>
      <c r="AD68" s="907"/>
      <c r="AE68" s="907"/>
      <c r="AF68" s="907">
        <v>10</v>
      </c>
      <c r="AG68" s="907"/>
      <c r="AH68" s="907"/>
      <c r="AI68" s="907"/>
      <c r="AJ68" s="907"/>
      <c r="AK68" s="872" t="s">
        <v>576</v>
      </c>
      <c r="AL68" s="872"/>
      <c r="AM68" s="872"/>
      <c r="AN68" s="872"/>
      <c r="AO68" s="872"/>
      <c r="AP68" s="907">
        <v>151</v>
      </c>
      <c r="AQ68" s="907"/>
      <c r="AR68" s="907"/>
      <c r="AS68" s="907"/>
      <c r="AT68" s="907"/>
      <c r="AU68" s="907">
        <v>22</v>
      </c>
      <c r="AV68" s="907"/>
      <c r="AW68" s="907"/>
      <c r="AX68" s="907"/>
      <c r="AY68" s="907"/>
      <c r="AZ68" s="908"/>
      <c r="BA68" s="908"/>
      <c r="BB68" s="908"/>
      <c r="BC68" s="908"/>
      <c r="BD68" s="909"/>
      <c r="BE68" s="265"/>
      <c r="BF68" s="265"/>
      <c r="BG68" s="265"/>
      <c r="BH68" s="265"/>
      <c r="BI68" s="265"/>
      <c r="BJ68" s="265"/>
      <c r="BK68" s="265"/>
      <c r="BL68" s="265"/>
      <c r="BM68" s="265"/>
      <c r="BN68" s="265"/>
      <c r="BO68" s="265"/>
      <c r="BP68" s="265"/>
      <c r="BQ68" s="262">
        <v>62</v>
      </c>
      <c r="BR68" s="267"/>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6"/>
    </row>
    <row r="69" spans="1:131" s="247" customFormat="1" ht="26.25" customHeight="1" x14ac:dyDescent="0.15">
      <c r="A69" s="261">
        <v>2</v>
      </c>
      <c r="B69" s="914" t="s">
        <v>578</v>
      </c>
      <c r="C69" s="915"/>
      <c r="D69" s="915"/>
      <c r="E69" s="915"/>
      <c r="F69" s="915"/>
      <c r="G69" s="915"/>
      <c r="H69" s="915"/>
      <c r="I69" s="915"/>
      <c r="J69" s="915"/>
      <c r="K69" s="915"/>
      <c r="L69" s="915"/>
      <c r="M69" s="915"/>
      <c r="N69" s="915"/>
      <c r="O69" s="915"/>
      <c r="P69" s="916"/>
      <c r="Q69" s="917">
        <v>189</v>
      </c>
      <c r="R69" s="872"/>
      <c r="S69" s="872"/>
      <c r="T69" s="872"/>
      <c r="U69" s="872"/>
      <c r="V69" s="872">
        <v>178</v>
      </c>
      <c r="W69" s="872"/>
      <c r="X69" s="872"/>
      <c r="Y69" s="872"/>
      <c r="Z69" s="872"/>
      <c r="AA69" s="872">
        <v>10</v>
      </c>
      <c r="AB69" s="872"/>
      <c r="AC69" s="872"/>
      <c r="AD69" s="872"/>
      <c r="AE69" s="872"/>
      <c r="AF69" s="872">
        <v>10</v>
      </c>
      <c r="AG69" s="872"/>
      <c r="AH69" s="872"/>
      <c r="AI69" s="872"/>
      <c r="AJ69" s="872"/>
      <c r="AK69" s="872" t="s">
        <v>576</v>
      </c>
      <c r="AL69" s="872"/>
      <c r="AM69" s="872"/>
      <c r="AN69" s="872"/>
      <c r="AO69" s="872"/>
      <c r="AP69" s="872" t="s">
        <v>576</v>
      </c>
      <c r="AQ69" s="872"/>
      <c r="AR69" s="872"/>
      <c r="AS69" s="872"/>
      <c r="AT69" s="872"/>
      <c r="AU69" s="872" t="s">
        <v>576</v>
      </c>
      <c r="AV69" s="872"/>
      <c r="AW69" s="872"/>
      <c r="AX69" s="872"/>
      <c r="AY69" s="872"/>
      <c r="AZ69" s="918"/>
      <c r="BA69" s="918"/>
      <c r="BB69" s="918"/>
      <c r="BC69" s="918"/>
      <c r="BD69" s="919"/>
      <c r="BE69" s="265"/>
      <c r="BF69" s="265"/>
      <c r="BG69" s="265"/>
      <c r="BH69" s="265"/>
      <c r="BI69" s="265"/>
      <c r="BJ69" s="265"/>
      <c r="BK69" s="265"/>
      <c r="BL69" s="265"/>
      <c r="BM69" s="265"/>
      <c r="BN69" s="265"/>
      <c r="BO69" s="265"/>
      <c r="BP69" s="265"/>
      <c r="BQ69" s="262">
        <v>63</v>
      </c>
      <c r="BR69" s="267"/>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6"/>
    </row>
    <row r="70" spans="1:131" s="247" customFormat="1" ht="26.25" customHeight="1" x14ac:dyDescent="0.15">
      <c r="A70" s="261">
        <v>3</v>
      </c>
      <c r="B70" s="914" t="s">
        <v>579</v>
      </c>
      <c r="C70" s="915"/>
      <c r="D70" s="915"/>
      <c r="E70" s="915"/>
      <c r="F70" s="915"/>
      <c r="G70" s="915"/>
      <c r="H70" s="915"/>
      <c r="I70" s="915"/>
      <c r="J70" s="915"/>
      <c r="K70" s="915"/>
      <c r="L70" s="915"/>
      <c r="M70" s="915"/>
      <c r="N70" s="915"/>
      <c r="O70" s="915"/>
      <c r="P70" s="916"/>
      <c r="Q70" s="917">
        <v>11221</v>
      </c>
      <c r="R70" s="872"/>
      <c r="S70" s="872"/>
      <c r="T70" s="872"/>
      <c r="U70" s="872"/>
      <c r="V70" s="872">
        <v>11154</v>
      </c>
      <c r="W70" s="872"/>
      <c r="X70" s="872"/>
      <c r="Y70" s="872"/>
      <c r="Z70" s="872"/>
      <c r="AA70" s="872">
        <v>67</v>
      </c>
      <c r="AB70" s="872"/>
      <c r="AC70" s="872"/>
      <c r="AD70" s="872"/>
      <c r="AE70" s="872"/>
      <c r="AF70" s="872">
        <v>67</v>
      </c>
      <c r="AG70" s="872"/>
      <c r="AH70" s="872"/>
      <c r="AI70" s="872"/>
      <c r="AJ70" s="872"/>
      <c r="AK70" s="872">
        <v>78</v>
      </c>
      <c r="AL70" s="872"/>
      <c r="AM70" s="872"/>
      <c r="AN70" s="872"/>
      <c r="AO70" s="872"/>
      <c r="AP70" s="872" t="s">
        <v>576</v>
      </c>
      <c r="AQ70" s="872"/>
      <c r="AR70" s="872"/>
      <c r="AS70" s="872"/>
      <c r="AT70" s="872"/>
      <c r="AU70" s="872" t="s">
        <v>576</v>
      </c>
      <c r="AV70" s="872"/>
      <c r="AW70" s="872"/>
      <c r="AX70" s="872"/>
      <c r="AY70" s="872"/>
      <c r="AZ70" s="918"/>
      <c r="BA70" s="918"/>
      <c r="BB70" s="918"/>
      <c r="BC70" s="918"/>
      <c r="BD70" s="919"/>
      <c r="BE70" s="265"/>
      <c r="BF70" s="265"/>
      <c r="BG70" s="265"/>
      <c r="BH70" s="265"/>
      <c r="BI70" s="265"/>
      <c r="BJ70" s="265"/>
      <c r="BK70" s="265"/>
      <c r="BL70" s="265"/>
      <c r="BM70" s="265"/>
      <c r="BN70" s="265"/>
      <c r="BO70" s="265"/>
      <c r="BP70" s="265"/>
      <c r="BQ70" s="262">
        <v>64</v>
      </c>
      <c r="BR70" s="267"/>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6"/>
    </row>
    <row r="71" spans="1:131" s="247" customFormat="1" ht="26.25" customHeight="1" x14ac:dyDescent="0.15">
      <c r="A71" s="261">
        <v>4</v>
      </c>
      <c r="B71" s="914" t="s">
        <v>580</v>
      </c>
      <c r="C71" s="915"/>
      <c r="D71" s="915"/>
      <c r="E71" s="915"/>
      <c r="F71" s="915"/>
      <c r="G71" s="915"/>
      <c r="H71" s="915"/>
      <c r="I71" s="915"/>
      <c r="J71" s="915"/>
      <c r="K71" s="915"/>
      <c r="L71" s="915"/>
      <c r="M71" s="915"/>
      <c r="N71" s="915"/>
      <c r="O71" s="915"/>
      <c r="P71" s="916"/>
      <c r="Q71" s="917">
        <v>111</v>
      </c>
      <c r="R71" s="872"/>
      <c r="S71" s="872"/>
      <c r="T71" s="872"/>
      <c r="U71" s="872"/>
      <c r="V71" s="872">
        <v>97</v>
      </c>
      <c r="W71" s="872"/>
      <c r="X71" s="872"/>
      <c r="Y71" s="872"/>
      <c r="Z71" s="872"/>
      <c r="AA71" s="872">
        <v>14</v>
      </c>
      <c r="AB71" s="872"/>
      <c r="AC71" s="872"/>
      <c r="AD71" s="872"/>
      <c r="AE71" s="872"/>
      <c r="AF71" s="872">
        <v>14</v>
      </c>
      <c r="AG71" s="872"/>
      <c r="AH71" s="872"/>
      <c r="AI71" s="872"/>
      <c r="AJ71" s="872"/>
      <c r="AK71" s="872">
        <v>15</v>
      </c>
      <c r="AL71" s="872"/>
      <c r="AM71" s="872"/>
      <c r="AN71" s="872"/>
      <c r="AO71" s="872"/>
      <c r="AP71" s="872" t="s">
        <v>576</v>
      </c>
      <c r="AQ71" s="872"/>
      <c r="AR71" s="872"/>
      <c r="AS71" s="872"/>
      <c r="AT71" s="872"/>
      <c r="AU71" s="872" t="s">
        <v>576</v>
      </c>
      <c r="AV71" s="872"/>
      <c r="AW71" s="872"/>
      <c r="AX71" s="872"/>
      <c r="AY71" s="872"/>
      <c r="AZ71" s="918"/>
      <c r="BA71" s="918"/>
      <c r="BB71" s="918"/>
      <c r="BC71" s="918"/>
      <c r="BD71" s="919"/>
      <c r="BE71" s="265"/>
      <c r="BF71" s="265"/>
      <c r="BG71" s="265"/>
      <c r="BH71" s="265"/>
      <c r="BI71" s="265"/>
      <c r="BJ71" s="265"/>
      <c r="BK71" s="265"/>
      <c r="BL71" s="265"/>
      <c r="BM71" s="265"/>
      <c r="BN71" s="265"/>
      <c r="BO71" s="265"/>
      <c r="BP71" s="265"/>
      <c r="BQ71" s="262">
        <v>65</v>
      </c>
      <c r="BR71" s="267"/>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6"/>
    </row>
    <row r="72" spans="1:131" s="247" customFormat="1" ht="26.25" customHeight="1" x14ac:dyDescent="0.15">
      <c r="A72" s="261">
        <v>5</v>
      </c>
      <c r="B72" s="914" t="s">
        <v>581</v>
      </c>
      <c r="C72" s="915"/>
      <c r="D72" s="915"/>
      <c r="E72" s="915"/>
      <c r="F72" s="915"/>
      <c r="G72" s="915"/>
      <c r="H72" s="915"/>
      <c r="I72" s="915"/>
      <c r="J72" s="915"/>
      <c r="K72" s="915"/>
      <c r="L72" s="915"/>
      <c r="M72" s="915"/>
      <c r="N72" s="915"/>
      <c r="O72" s="915"/>
      <c r="P72" s="916"/>
      <c r="Q72" s="917">
        <v>207</v>
      </c>
      <c r="R72" s="872"/>
      <c r="S72" s="872"/>
      <c r="T72" s="872"/>
      <c r="U72" s="872"/>
      <c r="V72" s="872">
        <v>204</v>
      </c>
      <c r="W72" s="872"/>
      <c r="X72" s="872"/>
      <c r="Y72" s="872"/>
      <c r="Z72" s="872"/>
      <c r="AA72" s="872">
        <v>3</v>
      </c>
      <c r="AB72" s="872"/>
      <c r="AC72" s="872"/>
      <c r="AD72" s="872"/>
      <c r="AE72" s="872"/>
      <c r="AF72" s="872">
        <v>3</v>
      </c>
      <c r="AG72" s="872"/>
      <c r="AH72" s="872"/>
      <c r="AI72" s="872"/>
      <c r="AJ72" s="872"/>
      <c r="AK72" s="872" t="s">
        <v>576</v>
      </c>
      <c r="AL72" s="872"/>
      <c r="AM72" s="872"/>
      <c r="AN72" s="872"/>
      <c r="AO72" s="872"/>
      <c r="AP72" s="872" t="s">
        <v>576</v>
      </c>
      <c r="AQ72" s="872"/>
      <c r="AR72" s="872"/>
      <c r="AS72" s="872"/>
      <c r="AT72" s="872"/>
      <c r="AU72" s="872" t="s">
        <v>576</v>
      </c>
      <c r="AV72" s="872"/>
      <c r="AW72" s="872"/>
      <c r="AX72" s="872"/>
      <c r="AY72" s="872"/>
      <c r="AZ72" s="918"/>
      <c r="BA72" s="918"/>
      <c r="BB72" s="918"/>
      <c r="BC72" s="918"/>
      <c r="BD72" s="919"/>
      <c r="BE72" s="265"/>
      <c r="BF72" s="265"/>
      <c r="BG72" s="265"/>
      <c r="BH72" s="265"/>
      <c r="BI72" s="265"/>
      <c r="BJ72" s="265"/>
      <c r="BK72" s="265"/>
      <c r="BL72" s="265"/>
      <c r="BM72" s="265"/>
      <c r="BN72" s="265"/>
      <c r="BO72" s="265"/>
      <c r="BP72" s="265"/>
      <c r="BQ72" s="262">
        <v>66</v>
      </c>
      <c r="BR72" s="267"/>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6"/>
    </row>
    <row r="73" spans="1:131" s="247" customFormat="1" ht="26.25" customHeight="1" x14ac:dyDescent="0.15">
      <c r="A73" s="261">
        <v>6</v>
      </c>
      <c r="B73" s="914" t="s">
        <v>582</v>
      </c>
      <c r="C73" s="915"/>
      <c r="D73" s="915"/>
      <c r="E73" s="915"/>
      <c r="F73" s="915"/>
      <c r="G73" s="915"/>
      <c r="H73" s="915"/>
      <c r="I73" s="915"/>
      <c r="J73" s="915"/>
      <c r="K73" s="915"/>
      <c r="L73" s="915"/>
      <c r="M73" s="915"/>
      <c r="N73" s="915"/>
      <c r="O73" s="915"/>
      <c r="P73" s="916"/>
      <c r="Q73" s="917">
        <v>160877</v>
      </c>
      <c r="R73" s="872"/>
      <c r="S73" s="872"/>
      <c r="T73" s="872"/>
      <c r="U73" s="872"/>
      <c r="V73" s="872">
        <v>156963</v>
      </c>
      <c r="W73" s="872"/>
      <c r="X73" s="872"/>
      <c r="Y73" s="872"/>
      <c r="Z73" s="872"/>
      <c r="AA73" s="872">
        <v>3914</v>
      </c>
      <c r="AB73" s="872"/>
      <c r="AC73" s="872"/>
      <c r="AD73" s="872"/>
      <c r="AE73" s="872"/>
      <c r="AF73" s="872">
        <v>3914</v>
      </c>
      <c r="AG73" s="872"/>
      <c r="AH73" s="872"/>
      <c r="AI73" s="872"/>
      <c r="AJ73" s="872"/>
      <c r="AK73" s="872" t="s">
        <v>576</v>
      </c>
      <c r="AL73" s="872"/>
      <c r="AM73" s="872"/>
      <c r="AN73" s="872"/>
      <c r="AO73" s="872"/>
      <c r="AP73" s="872" t="s">
        <v>576</v>
      </c>
      <c r="AQ73" s="872"/>
      <c r="AR73" s="872"/>
      <c r="AS73" s="872"/>
      <c r="AT73" s="872"/>
      <c r="AU73" s="872" t="s">
        <v>576</v>
      </c>
      <c r="AV73" s="872"/>
      <c r="AW73" s="872"/>
      <c r="AX73" s="872"/>
      <c r="AY73" s="872"/>
      <c r="AZ73" s="918"/>
      <c r="BA73" s="918"/>
      <c r="BB73" s="918"/>
      <c r="BC73" s="918"/>
      <c r="BD73" s="919"/>
      <c r="BE73" s="265"/>
      <c r="BF73" s="265"/>
      <c r="BG73" s="265"/>
      <c r="BH73" s="265"/>
      <c r="BI73" s="265"/>
      <c r="BJ73" s="265"/>
      <c r="BK73" s="265"/>
      <c r="BL73" s="265"/>
      <c r="BM73" s="265"/>
      <c r="BN73" s="265"/>
      <c r="BO73" s="265"/>
      <c r="BP73" s="265"/>
      <c r="BQ73" s="262">
        <v>67</v>
      </c>
      <c r="BR73" s="267"/>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6"/>
    </row>
    <row r="74" spans="1:131" s="247" customFormat="1" ht="26.25" customHeight="1" x14ac:dyDescent="0.15">
      <c r="A74" s="261">
        <v>7</v>
      </c>
      <c r="B74" s="914"/>
      <c r="C74" s="915"/>
      <c r="D74" s="915"/>
      <c r="E74" s="915"/>
      <c r="F74" s="915"/>
      <c r="G74" s="915"/>
      <c r="H74" s="915"/>
      <c r="I74" s="915"/>
      <c r="J74" s="915"/>
      <c r="K74" s="915"/>
      <c r="L74" s="915"/>
      <c r="M74" s="915"/>
      <c r="N74" s="915"/>
      <c r="O74" s="915"/>
      <c r="P74" s="916"/>
      <c r="Q74" s="917"/>
      <c r="R74" s="872"/>
      <c r="S74" s="872"/>
      <c r="T74" s="872"/>
      <c r="U74" s="872"/>
      <c r="V74" s="872"/>
      <c r="W74" s="872"/>
      <c r="X74" s="872"/>
      <c r="Y74" s="872"/>
      <c r="Z74" s="872"/>
      <c r="AA74" s="872"/>
      <c r="AB74" s="872"/>
      <c r="AC74" s="872"/>
      <c r="AD74" s="872"/>
      <c r="AE74" s="872"/>
      <c r="AF74" s="872"/>
      <c r="AG74" s="872"/>
      <c r="AH74" s="872"/>
      <c r="AI74" s="872"/>
      <c r="AJ74" s="872"/>
      <c r="AK74" s="872"/>
      <c r="AL74" s="872"/>
      <c r="AM74" s="872"/>
      <c r="AN74" s="872"/>
      <c r="AO74" s="872"/>
      <c r="AP74" s="872"/>
      <c r="AQ74" s="872"/>
      <c r="AR74" s="872"/>
      <c r="AS74" s="872"/>
      <c r="AT74" s="872"/>
      <c r="AU74" s="872"/>
      <c r="AV74" s="872"/>
      <c r="AW74" s="872"/>
      <c r="AX74" s="872"/>
      <c r="AY74" s="872"/>
      <c r="AZ74" s="918"/>
      <c r="BA74" s="918"/>
      <c r="BB74" s="918"/>
      <c r="BC74" s="918"/>
      <c r="BD74" s="919"/>
      <c r="BE74" s="265"/>
      <c r="BF74" s="265"/>
      <c r="BG74" s="265"/>
      <c r="BH74" s="265"/>
      <c r="BI74" s="265"/>
      <c r="BJ74" s="265"/>
      <c r="BK74" s="265"/>
      <c r="BL74" s="265"/>
      <c r="BM74" s="265"/>
      <c r="BN74" s="265"/>
      <c r="BO74" s="265"/>
      <c r="BP74" s="265"/>
      <c r="BQ74" s="262">
        <v>68</v>
      </c>
      <c r="BR74" s="267"/>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6"/>
    </row>
    <row r="75" spans="1:131" s="247" customFormat="1" ht="26.25" customHeight="1" x14ac:dyDescent="0.15">
      <c r="A75" s="261">
        <v>8</v>
      </c>
      <c r="B75" s="914"/>
      <c r="C75" s="915"/>
      <c r="D75" s="915"/>
      <c r="E75" s="915"/>
      <c r="F75" s="915"/>
      <c r="G75" s="915"/>
      <c r="H75" s="915"/>
      <c r="I75" s="915"/>
      <c r="J75" s="915"/>
      <c r="K75" s="915"/>
      <c r="L75" s="915"/>
      <c r="M75" s="915"/>
      <c r="N75" s="915"/>
      <c r="O75" s="915"/>
      <c r="P75" s="916"/>
      <c r="Q75" s="920"/>
      <c r="R75" s="921"/>
      <c r="S75" s="921"/>
      <c r="T75" s="921"/>
      <c r="U75" s="871"/>
      <c r="V75" s="922"/>
      <c r="W75" s="921"/>
      <c r="X75" s="921"/>
      <c r="Y75" s="921"/>
      <c r="Z75" s="871"/>
      <c r="AA75" s="922"/>
      <c r="AB75" s="921"/>
      <c r="AC75" s="921"/>
      <c r="AD75" s="921"/>
      <c r="AE75" s="871"/>
      <c r="AF75" s="922"/>
      <c r="AG75" s="921"/>
      <c r="AH75" s="921"/>
      <c r="AI75" s="921"/>
      <c r="AJ75" s="871"/>
      <c r="AK75" s="922"/>
      <c r="AL75" s="921"/>
      <c r="AM75" s="921"/>
      <c r="AN75" s="921"/>
      <c r="AO75" s="871"/>
      <c r="AP75" s="922"/>
      <c r="AQ75" s="921"/>
      <c r="AR75" s="921"/>
      <c r="AS75" s="921"/>
      <c r="AT75" s="871"/>
      <c r="AU75" s="922"/>
      <c r="AV75" s="921"/>
      <c r="AW75" s="921"/>
      <c r="AX75" s="921"/>
      <c r="AY75" s="871"/>
      <c r="AZ75" s="918"/>
      <c r="BA75" s="918"/>
      <c r="BB75" s="918"/>
      <c r="BC75" s="918"/>
      <c r="BD75" s="919"/>
      <c r="BE75" s="265"/>
      <c r="BF75" s="265"/>
      <c r="BG75" s="265"/>
      <c r="BH75" s="265"/>
      <c r="BI75" s="265"/>
      <c r="BJ75" s="265"/>
      <c r="BK75" s="265"/>
      <c r="BL75" s="265"/>
      <c r="BM75" s="265"/>
      <c r="BN75" s="265"/>
      <c r="BO75" s="265"/>
      <c r="BP75" s="265"/>
      <c r="BQ75" s="262">
        <v>69</v>
      </c>
      <c r="BR75" s="267"/>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6"/>
    </row>
    <row r="76" spans="1:131" s="247" customFormat="1" ht="26.25" customHeight="1" x14ac:dyDescent="0.15">
      <c r="A76" s="261">
        <v>9</v>
      </c>
      <c r="B76" s="914"/>
      <c r="C76" s="915"/>
      <c r="D76" s="915"/>
      <c r="E76" s="915"/>
      <c r="F76" s="915"/>
      <c r="G76" s="915"/>
      <c r="H76" s="915"/>
      <c r="I76" s="915"/>
      <c r="J76" s="915"/>
      <c r="K76" s="915"/>
      <c r="L76" s="915"/>
      <c r="M76" s="915"/>
      <c r="N76" s="915"/>
      <c r="O76" s="915"/>
      <c r="P76" s="916"/>
      <c r="Q76" s="920"/>
      <c r="R76" s="921"/>
      <c r="S76" s="921"/>
      <c r="T76" s="921"/>
      <c r="U76" s="871"/>
      <c r="V76" s="922"/>
      <c r="W76" s="921"/>
      <c r="X76" s="921"/>
      <c r="Y76" s="921"/>
      <c r="Z76" s="871"/>
      <c r="AA76" s="922"/>
      <c r="AB76" s="921"/>
      <c r="AC76" s="921"/>
      <c r="AD76" s="921"/>
      <c r="AE76" s="871"/>
      <c r="AF76" s="922"/>
      <c r="AG76" s="921"/>
      <c r="AH76" s="921"/>
      <c r="AI76" s="921"/>
      <c r="AJ76" s="871"/>
      <c r="AK76" s="922"/>
      <c r="AL76" s="921"/>
      <c r="AM76" s="921"/>
      <c r="AN76" s="921"/>
      <c r="AO76" s="871"/>
      <c r="AP76" s="922"/>
      <c r="AQ76" s="921"/>
      <c r="AR76" s="921"/>
      <c r="AS76" s="921"/>
      <c r="AT76" s="871"/>
      <c r="AU76" s="922"/>
      <c r="AV76" s="921"/>
      <c r="AW76" s="921"/>
      <c r="AX76" s="921"/>
      <c r="AY76" s="871"/>
      <c r="AZ76" s="918"/>
      <c r="BA76" s="918"/>
      <c r="BB76" s="918"/>
      <c r="BC76" s="918"/>
      <c r="BD76" s="919"/>
      <c r="BE76" s="265"/>
      <c r="BF76" s="265"/>
      <c r="BG76" s="265"/>
      <c r="BH76" s="265"/>
      <c r="BI76" s="265"/>
      <c r="BJ76" s="265"/>
      <c r="BK76" s="265"/>
      <c r="BL76" s="265"/>
      <c r="BM76" s="265"/>
      <c r="BN76" s="265"/>
      <c r="BO76" s="265"/>
      <c r="BP76" s="265"/>
      <c r="BQ76" s="262">
        <v>70</v>
      </c>
      <c r="BR76" s="267"/>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6"/>
    </row>
    <row r="77" spans="1:131" s="247" customFormat="1" ht="26.25" customHeight="1" x14ac:dyDescent="0.15">
      <c r="A77" s="261">
        <v>10</v>
      </c>
      <c r="B77" s="914"/>
      <c r="C77" s="915"/>
      <c r="D77" s="915"/>
      <c r="E77" s="915"/>
      <c r="F77" s="915"/>
      <c r="G77" s="915"/>
      <c r="H77" s="915"/>
      <c r="I77" s="915"/>
      <c r="J77" s="915"/>
      <c r="K77" s="915"/>
      <c r="L77" s="915"/>
      <c r="M77" s="915"/>
      <c r="N77" s="915"/>
      <c r="O77" s="915"/>
      <c r="P77" s="916"/>
      <c r="Q77" s="920"/>
      <c r="R77" s="921"/>
      <c r="S77" s="921"/>
      <c r="T77" s="921"/>
      <c r="U77" s="871"/>
      <c r="V77" s="922"/>
      <c r="W77" s="921"/>
      <c r="X77" s="921"/>
      <c r="Y77" s="921"/>
      <c r="Z77" s="871"/>
      <c r="AA77" s="922"/>
      <c r="AB77" s="921"/>
      <c r="AC77" s="921"/>
      <c r="AD77" s="921"/>
      <c r="AE77" s="871"/>
      <c r="AF77" s="922"/>
      <c r="AG77" s="921"/>
      <c r="AH77" s="921"/>
      <c r="AI77" s="921"/>
      <c r="AJ77" s="871"/>
      <c r="AK77" s="922"/>
      <c r="AL77" s="921"/>
      <c r="AM77" s="921"/>
      <c r="AN77" s="921"/>
      <c r="AO77" s="871"/>
      <c r="AP77" s="922"/>
      <c r="AQ77" s="921"/>
      <c r="AR77" s="921"/>
      <c r="AS77" s="921"/>
      <c r="AT77" s="871"/>
      <c r="AU77" s="922"/>
      <c r="AV77" s="921"/>
      <c r="AW77" s="921"/>
      <c r="AX77" s="921"/>
      <c r="AY77" s="871"/>
      <c r="AZ77" s="918"/>
      <c r="BA77" s="918"/>
      <c r="BB77" s="918"/>
      <c r="BC77" s="918"/>
      <c r="BD77" s="919"/>
      <c r="BE77" s="265"/>
      <c r="BF77" s="265"/>
      <c r="BG77" s="265"/>
      <c r="BH77" s="265"/>
      <c r="BI77" s="265"/>
      <c r="BJ77" s="265"/>
      <c r="BK77" s="265"/>
      <c r="BL77" s="265"/>
      <c r="BM77" s="265"/>
      <c r="BN77" s="265"/>
      <c r="BO77" s="265"/>
      <c r="BP77" s="265"/>
      <c r="BQ77" s="262">
        <v>71</v>
      </c>
      <c r="BR77" s="267"/>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6"/>
    </row>
    <row r="78" spans="1:131" s="247" customFormat="1" ht="26.25" customHeight="1" x14ac:dyDescent="0.15">
      <c r="A78" s="261">
        <v>11</v>
      </c>
      <c r="B78" s="914"/>
      <c r="C78" s="915"/>
      <c r="D78" s="915"/>
      <c r="E78" s="915"/>
      <c r="F78" s="915"/>
      <c r="G78" s="915"/>
      <c r="H78" s="915"/>
      <c r="I78" s="915"/>
      <c r="J78" s="915"/>
      <c r="K78" s="915"/>
      <c r="L78" s="915"/>
      <c r="M78" s="915"/>
      <c r="N78" s="915"/>
      <c r="O78" s="915"/>
      <c r="P78" s="916"/>
      <c r="Q78" s="917"/>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18"/>
      <c r="BA78" s="918"/>
      <c r="BB78" s="918"/>
      <c r="BC78" s="918"/>
      <c r="BD78" s="919"/>
      <c r="BE78" s="265"/>
      <c r="BF78" s="265"/>
      <c r="BG78" s="265"/>
      <c r="BH78" s="265"/>
      <c r="BI78" s="265"/>
      <c r="BJ78" s="268"/>
      <c r="BK78" s="268"/>
      <c r="BL78" s="268"/>
      <c r="BM78" s="268"/>
      <c r="BN78" s="268"/>
      <c r="BO78" s="265"/>
      <c r="BP78" s="265"/>
      <c r="BQ78" s="262">
        <v>72</v>
      </c>
      <c r="BR78" s="267"/>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6"/>
    </row>
    <row r="79" spans="1:131" s="247" customFormat="1" ht="26.25" customHeight="1" x14ac:dyDescent="0.15">
      <c r="A79" s="261">
        <v>12</v>
      </c>
      <c r="B79" s="914"/>
      <c r="C79" s="915"/>
      <c r="D79" s="915"/>
      <c r="E79" s="915"/>
      <c r="F79" s="915"/>
      <c r="G79" s="915"/>
      <c r="H79" s="915"/>
      <c r="I79" s="915"/>
      <c r="J79" s="915"/>
      <c r="K79" s="915"/>
      <c r="L79" s="915"/>
      <c r="M79" s="915"/>
      <c r="N79" s="915"/>
      <c r="O79" s="915"/>
      <c r="P79" s="916"/>
      <c r="Q79" s="917"/>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18"/>
      <c r="BA79" s="918"/>
      <c r="BB79" s="918"/>
      <c r="BC79" s="918"/>
      <c r="BD79" s="919"/>
      <c r="BE79" s="265"/>
      <c r="BF79" s="265"/>
      <c r="BG79" s="265"/>
      <c r="BH79" s="265"/>
      <c r="BI79" s="265"/>
      <c r="BJ79" s="268"/>
      <c r="BK79" s="268"/>
      <c r="BL79" s="268"/>
      <c r="BM79" s="268"/>
      <c r="BN79" s="268"/>
      <c r="BO79" s="265"/>
      <c r="BP79" s="265"/>
      <c r="BQ79" s="262">
        <v>73</v>
      </c>
      <c r="BR79" s="267"/>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6"/>
    </row>
    <row r="80" spans="1:131" s="247" customFormat="1" ht="26.25" customHeight="1" x14ac:dyDescent="0.15">
      <c r="A80" s="261">
        <v>13</v>
      </c>
      <c r="B80" s="914"/>
      <c r="C80" s="915"/>
      <c r="D80" s="915"/>
      <c r="E80" s="915"/>
      <c r="F80" s="915"/>
      <c r="G80" s="915"/>
      <c r="H80" s="915"/>
      <c r="I80" s="915"/>
      <c r="J80" s="915"/>
      <c r="K80" s="915"/>
      <c r="L80" s="915"/>
      <c r="M80" s="915"/>
      <c r="N80" s="915"/>
      <c r="O80" s="915"/>
      <c r="P80" s="916"/>
      <c r="Q80" s="917"/>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18"/>
      <c r="BA80" s="918"/>
      <c r="BB80" s="918"/>
      <c r="BC80" s="918"/>
      <c r="BD80" s="919"/>
      <c r="BE80" s="265"/>
      <c r="BF80" s="265"/>
      <c r="BG80" s="265"/>
      <c r="BH80" s="265"/>
      <c r="BI80" s="265"/>
      <c r="BJ80" s="265"/>
      <c r="BK80" s="265"/>
      <c r="BL80" s="265"/>
      <c r="BM80" s="265"/>
      <c r="BN80" s="265"/>
      <c r="BO80" s="265"/>
      <c r="BP80" s="265"/>
      <c r="BQ80" s="262">
        <v>74</v>
      </c>
      <c r="BR80" s="267"/>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6"/>
    </row>
    <row r="81" spans="1:131" s="247" customFormat="1" ht="26.25" customHeight="1" x14ac:dyDescent="0.15">
      <c r="A81" s="261">
        <v>14</v>
      </c>
      <c r="B81" s="914"/>
      <c r="C81" s="915"/>
      <c r="D81" s="915"/>
      <c r="E81" s="915"/>
      <c r="F81" s="915"/>
      <c r="G81" s="915"/>
      <c r="H81" s="915"/>
      <c r="I81" s="915"/>
      <c r="J81" s="915"/>
      <c r="K81" s="915"/>
      <c r="L81" s="915"/>
      <c r="M81" s="915"/>
      <c r="N81" s="915"/>
      <c r="O81" s="915"/>
      <c r="P81" s="916"/>
      <c r="Q81" s="917"/>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18"/>
      <c r="BA81" s="918"/>
      <c r="BB81" s="918"/>
      <c r="BC81" s="918"/>
      <c r="BD81" s="919"/>
      <c r="BE81" s="265"/>
      <c r="BF81" s="265"/>
      <c r="BG81" s="265"/>
      <c r="BH81" s="265"/>
      <c r="BI81" s="265"/>
      <c r="BJ81" s="265"/>
      <c r="BK81" s="265"/>
      <c r="BL81" s="265"/>
      <c r="BM81" s="265"/>
      <c r="BN81" s="265"/>
      <c r="BO81" s="265"/>
      <c r="BP81" s="265"/>
      <c r="BQ81" s="262">
        <v>75</v>
      </c>
      <c r="BR81" s="267"/>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6"/>
    </row>
    <row r="82" spans="1:131" s="247" customFormat="1" ht="26.25" customHeight="1" x14ac:dyDescent="0.15">
      <c r="A82" s="261">
        <v>15</v>
      </c>
      <c r="B82" s="914"/>
      <c r="C82" s="915"/>
      <c r="D82" s="915"/>
      <c r="E82" s="915"/>
      <c r="F82" s="915"/>
      <c r="G82" s="915"/>
      <c r="H82" s="915"/>
      <c r="I82" s="915"/>
      <c r="J82" s="915"/>
      <c r="K82" s="915"/>
      <c r="L82" s="915"/>
      <c r="M82" s="915"/>
      <c r="N82" s="915"/>
      <c r="O82" s="915"/>
      <c r="P82" s="916"/>
      <c r="Q82" s="917"/>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18"/>
      <c r="BA82" s="918"/>
      <c r="BB82" s="918"/>
      <c r="BC82" s="918"/>
      <c r="BD82" s="919"/>
      <c r="BE82" s="265"/>
      <c r="BF82" s="265"/>
      <c r="BG82" s="265"/>
      <c r="BH82" s="265"/>
      <c r="BI82" s="265"/>
      <c r="BJ82" s="265"/>
      <c r="BK82" s="265"/>
      <c r="BL82" s="265"/>
      <c r="BM82" s="265"/>
      <c r="BN82" s="265"/>
      <c r="BO82" s="265"/>
      <c r="BP82" s="265"/>
      <c r="BQ82" s="262">
        <v>76</v>
      </c>
      <c r="BR82" s="267"/>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6"/>
    </row>
    <row r="83" spans="1:131" s="247" customFormat="1" ht="26.25" customHeight="1" x14ac:dyDescent="0.15">
      <c r="A83" s="261">
        <v>16</v>
      </c>
      <c r="B83" s="914"/>
      <c r="C83" s="915"/>
      <c r="D83" s="915"/>
      <c r="E83" s="915"/>
      <c r="F83" s="915"/>
      <c r="G83" s="915"/>
      <c r="H83" s="915"/>
      <c r="I83" s="915"/>
      <c r="J83" s="915"/>
      <c r="K83" s="915"/>
      <c r="L83" s="915"/>
      <c r="M83" s="915"/>
      <c r="N83" s="915"/>
      <c r="O83" s="915"/>
      <c r="P83" s="916"/>
      <c r="Q83" s="917"/>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18"/>
      <c r="BA83" s="918"/>
      <c r="BB83" s="918"/>
      <c r="BC83" s="918"/>
      <c r="BD83" s="919"/>
      <c r="BE83" s="265"/>
      <c r="BF83" s="265"/>
      <c r="BG83" s="265"/>
      <c r="BH83" s="265"/>
      <c r="BI83" s="265"/>
      <c r="BJ83" s="265"/>
      <c r="BK83" s="265"/>
      <c r="BL83" s="265"/>
      <c r="BM83" s="265"/>
      <c r="BN83" s="265"/>
      <c r="BO83" s="265"/>
      <c r="BP83" s="265"/>
      <c r="BQ83" s="262">
        <v>77</v>
      </c>
      <c r="BR83" s="267"/>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6"/>
    </row>
    <row r="84" spans="1:131" s="247" customFormat="1" ht="26.25" customHeight="1" x14ac:dyDescent="0.15">
      <c r="A84" s="261">
        <v>17</v>
      </c>
      <c r="B84" s="914"/>
      <c r="C84" s="915"/>
      <c r="D84" s="915"/>
      <c r="E84" s="915"/>
      <c r="F84" s="915"/>
      <c r="G84" s="915"/>
      <c r="H84" s="915"/>
      <c r="I84" s="915"/>
      <c r="J84" s="915"/>
      <c r="K84" s="915"/>
      <c r="L84" s="915"/>
      <c r="M84" s="915"/>
      <c r="N84" s="915"/>
      <c r="O84" s="915"/>
      <c r="P84" s="916"/>
      <c r="Q84" s="917"/>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18"/>
      <c r="BA84" s="918"/>
      <c r="BB84" s="918"/>
      <c r="BC84" s="918"/>
      <c r="BD84" s="919"/>
      <c r="BE84" s="265"/>
      <c r="BF84" s="265"/>
      <c r="BG84" s="265"/>
      <c r="BH84" s="265"/>
      <c r="BI84" s="265"/>
      <c r="BJ84" s="265"/>
      <c r="BK84" s="265"/>
      <c r="BL84" s="265"/>
      <c r="BM84" s="265"/>
      <c r="BN84" s="265"/>
      <c r="BO84" s="265"/>
      <c r="BP84" s="265"/>
      <c r="BQ84" s="262">
        <v>78</v>
      </c>
      <c r="BR84" s="267"/>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6"/>
    </row>
    <row r="85" spans="1:131" s="247" customFormat="1" ht="26.25" customHeight="1" x14ac:dyDescent="0.15">
      <c r="A85" s="261">
        <v>18</v>
      </c>
      <c r="B85" s="914"/>
      <c r="C85" s="915"/>
      <c r="D85" s="915"/>
      <c r="E85" s="915"/>
      <c r="F85" s="915"/>
      <c r="G85" s="915"/>
      <c r="H85" s="915"/>
      <c r="I85" s="915"/>
      <c r="J85" s="915"/>
      <c r="K85" s="915"/>
      <c r="L85" s="915"/>
      <c r="M85" s="915"/>
      <c r="N85" s="915"/>
      <c r="O85" s="915"/>
      <c r="P85" s="916"/>
      <c r="Q85" s="917"/>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18"/>
      <c r="BA85" s="918"/>
      <c r="BB85" s="918"/>
      <c r="BC85" s="918"/>
      <c r="BD85" s="919"/>
      <c r="BE85" s="265"/>
      <c r="BF85" s="265"/>
      <c r="BG85" s="265"/>
      <c r="BH85" s="265"/>
      <c r="BI85" s="265"/>
      <c r="BJ85" s="265"/>
      <c r="BK85" s="265"/>
      <c r="BL85" s="265"/>
      <c r="BM85" s="265"/>
      <c r="BN85" s="265"/>
      <c r="BO85" s="265"/>
      <c r="BP85" s="265"/>
      <c r="BQ85" s="262">
        <v>79</v>
      </c>
      <c r="BR85" s="267"/>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6"/>
    </row>
    <row r="86" spans="1:131" s="247" customFormat="1" ht="26.25" customHeight="1" x14ac:dyDescent="0.15">
      <c r="A86" s="261">
        <v>19</v>
      </c>
      <c r="B86" s="914"/>
      <c r="C86" s="915"/>
      <c r="D86" s="915"/>
      <c r="E86" s="915"/>
      <c r="F86" s="915"/>
      <c r="G86" s="915"/>
      <c r="H86" s="915"/>
      <c r="I86" s="915"/>
      <c r="J86" s="915"/>
      <c r="K86" s="915"/>
      <c r="L86" s="915"/>
      <c r="M86" s="915"/>
      <c r="N86" s="915"/>
      <c r="O86" s="915"/>
      <c r="P86" s="916"/>
      <c r="Q86" s="917"/>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18"/>
      <c r="BA86" s="918"/>
      <c r="BB86" s="918"/>
      <c r="BC86" s="918"/>
      <c r="BD86" s="919"/>
      <c r="BE86" s="265"/>
      <c r="BF86" s="265"/>
      <c r="BG86" s="265"/>
      <c r="BH86" s="265"/>
      <c r="BI86" s="265"/>
      <c r="BJ86" s="265"/>
      <c r="BK86" s="265"/>
      <c r="BL86" s="265"/>
      <c r="BM86" s="265"/>
      <c r="BN86" s="265"/>
      <c r="BO86" s="265"/>
      <c r="BP86" s="265"/>
      <c r="BQ86" s="262">
        <v>80</v>
      </c>
      <c r="BR86" s="267"/>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6"/>
    </row>
    <row r="87" spans="1:131" s="247" customFormat="1" ht="26.25" customHeight="1" x14ac:dyDescent="0.15">
      <c r="A87" s="269">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65"/>
      <c r="BF87" s="265"/>
      <c r="BG87" s="265"/>
      <c r="BH87" s="265"/>
      <c r="BI87" s="265"/>
      <c r="BJ87" s="265"/>
      <c r="BK87" s="265"/>
      <c r="BL87" s="265"/>
      <c r="BM87" s="265"/>
      <c r="BN87" s="265"/>
      <c r="BO87" s="265"/>
      <c r="BP87" s="265"/>
      <c r="BQ87" s="262">
        <v>81</v>
      </c>
      <c r="BR87" s="267"/>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6"/>
    </row>
    <row r="88" spans="1:131" s="247" customFormat="1" ht="26.25" customHeight="1" thickBot="1" x14ac:dyDescent="0.2">
      <c r="A88" s="264" t="s">
        <v>390</v>
      </c>
      <c r="B88" s="832" t="s">
        <v>420</v>
      </c>
      <c r="C88" s="833"/>
      <c r="D88" s="833"/>
      <c r="E88" s="833"/>
      <c r="F88" s="833"/>
      <c r="G88" s="833"/>
      <c r="H88" s="833"/>
      <c r="I88" s="833"/>
      <c r="J88" s="833"/>
      <c r="K88" s="833"/>
      <c r="L88" s="833"/>
      <c r="M88" s="833"/>
      <c r="N88" s="833"/>
      <c r="O88" s="833"/>
      <c r="P88" s="834"/>
      <c r="Q88" s="879"/>
      <c r="R88" s="880"/>
      <c r="S88" s="880"/>
      <c r="T88" s="880"/>
      <c r="U88" s="880"/>
      <c r="V88" s="880"/>
      <c r="W88" s="880"/>
      <c r="X88" s="880"/>
      <c r="Y88" s="880"/>
      <c r="Z88" s="880"/>
      <c r="AA88" s="880"/>
      <c r="AB88" s="880"/>
      <c r="AC88" s="880"/>
      <c r="AD88" s="880"/>
      <c r="AE88" s="880"/>
      <c r="AF88" s="883"/>
      <c r="AG88" s="883"/>
      <c r="AH88" s="883"/>
      <c r="AI88" s="883"/>
      <c r="AJ88" s="883"/>
      <c r="AK88" s="880"/>
      <c r="AL88" s="880"/>
      <c r="AM88" s="880"/>
      <c r="AN88" s="880"/>
      <c r="AO88" s="880"/>
      <c r="AP88" s="883"/>
      <c r="AQ88" s="883"/>
      <c r="AR88" s="883"/>
      <c r="AS88" s="883"/>
      <c r="AT88" s="883"/>
      <c r="AU88" s="883"/>
      <c r="AV88" s="883"/>
      <c r="AW88" s="883"/>
      <c r="AX88" s="883"/>
      <c r="AY88" s="883"/>
      <c r="AZ88" s="888"/>
      <c r="BA88" s="888"/>
      <c r="BB88" s="888"/>
      <c r="BC88" s="888"/>
      <c r="BD88" s="889"/>
      <c r="BE88" s="265"/>
      <c r="BF88" s="265"/>
      <c r="BG88" s="265"/>
      <c r="BH88" s="265"/>
      <c r="BI88" s="265"/>
      <c r="BJ88" s="265"/>
      <c r="BK88" s="265"/>
      <c r="BL88" s="265"/>
      <c r="BM88" s="265"/>
      <c r="BN88" s="265"/>
      <c r="BO88" s="265"/>
      <c r="BP88" s="265"/>
      <c r="BQ88" s="262">
        <v>82</v>
      </c>
      <c r="BR88" s="267"/>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421</v>
      </c>
      <c r="BS102" s="833"/>
      <c r="BT102" s="833"/>
      <c r="BU102" s="833"/>
      <c r="BV102" s="833"/>
      <c r="BW102" s="833"/>
      <c r="BX102" s="833"/>
      <c r="BY102" s="833"/>
      <c r="BZ102" s="833"/>
      <c r="CA102" s="833"/>
      <c r="CB102" s="833"/>
      <c r="CC102" s="833"/>
      <c r="CD102" s="833"/>
      <c r="CE102" s="833"/>
      <c r="CF102" s="833"/>
      <c r="CG102" s="834"/>
      <c r="CH102" s="930"/>
      <c r="CI102" s="931"/>
      <c r="CJ102" s="931"/>
      <c r="CK102" s="931"/>
      <c r="CL102" s="932"/>
      <c r="CM102" s="930"/>
      <c r="CN102" s="931"/>
      <c r="CO102" s="931"/>
      <c r="CP102" s="931"/>
      <c r="CQ102" s="932"/>
      <c r="CR102" s="933"/>
      <c r="CS102" s="891"/>
      <c r="CT102" s="891"/>
      <c r="CU102" s="891"/>
      <c r="CV102" s="934"/>
      <c r="CW102" s="933"/>
      <c r="CX102" s="891"/>
      <c r="CY102" s="891"/>
      <c r="CZ102" s="891"/>
      <c r="DA102" s="934"/>
      <c r="DB102" s="933"/>
      <c r="DC102" s="891"/>
      <c r="DD102" s="891"/>
      <c r="DE102" s="891"/>
      <c r="DF102" s="934"/>
      <c r="DG102" s="933"/>
      <c r="DH102" s="891"/>
      <c r="DI102" s="891"/>
      <c r="DJ102" s="891"/>
      <c r="DK102" s="934"/>
      <c r="DL102" s="933"/>
      <c r="DM102" s="891"/>
      <c r="DN102" s="891"/>
      <c r="DO102" s="891"/>
      <c r="DP102" s="934"/>
      <c r="DQ102" s="933"/>
      <c r="DR102" s="891"/>
      <c r="DS102" s="891"/>
      <c r="DT102" s="891"/>
      <c r="DU102" s="934"/>
      <c r="DV102" s="957"/>
      <c r="DW102" s="958"/>
      <c r="DX102" s="958"/>
      <c r="DY102" s="958"/>
      <c r="DZ102" s="95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0" t="s">
        <v>422</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1" t="s">
        <v>423</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2" t="s">
        <v>426</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427</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246" customFormat="1" ht="26.25" customHeight="1" x14ac:dyDescent="0.15">
      <c r="A109" s="955" t="s">
        <v>428</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429</v>
      </c>
      <c r="AB109" s="936"/>
      <c r="AC109" s="936"/>
      <c r="AD109" s="936"/>
      <c r="AE109" s="937"/>
      <c r="AF109" s="935" t="s">
        <v>308</v>
      </c>
      <c r="AG109" s="936"/>
      <c r="AH109" s="936"/>
      <c r="AI109" s="936"/>
      <c r="AJ109" s="937"/>
      <c r="AK109" s="935" t="s">
        <v>307</v>
      </c>
      <c r="AL109" s="936"/>
      <c r="AM109" s="936"/>
      <c r="AN109" s="936"/>
      <c r="AO109" s="937"/>
      <c r="AP109" s="935" t="s">
        <v>430</v>
      </c>
      <c r="AQ109" s="936"/>
      <c r="AR109" s="936"/>
      <c r="AS109" s="936"/>
      <c r="AT109" s="938"/>
      <c r="AU109" s="955" t="s">
        <v>428</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429</v>
      </c>
      <c r="BR109" s="936"/>
      <c r="BS109" s="936"/>
      <c r="BT109" s="936"/>
      <c r="BU109" s="937"/>
      <c r="BV109" s="935" t="s">
        <v>308</v>
      </c>
      <c r="BW109" s="936"/>
      <c r="BX109" s="936"/>
      <c r="BY109" s="936"/>
      <c r="BZ109" s="937"/>
      <c r="CA109" s="935" t="s">
        <v>307</v>
      </c>
      <c r="CB109" s="936"/>
      <c r="CC109" s="936"/>
      <c r="CD109" s="936"/>
      <c r="CE109" s="937"/>
      <c r="CF109" s="956" t="s">
        <v>430</v>
      </c>
      <c r="CG109" s="956"/>
      <c r="CH109" s="956"/>
      <c r="CI109" s="956"/>
      <c r="CJ109" s="956"/>
      <c r="CK109" s="935" t="s">
        <v>431</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429</v>
      </c>
      <c r="DH109" s="936"/>
      <c r="DI109" s="936"/>
      <c r="DJ109" s="936"/>
      <c r="DK109" s="937"/>
      <c r="DL109" s="935" t="s">
        <v>308</v>
      </c>
      <c r="DM109" s="936"/>
      <c r="DN109" s="936"/>
      <c r="DO109" s="936"/>
      <c r="DP109" s="937"/>
      <c r="DQ109" s="935" t="s">
        <v>307</v>
      </c>
      <c r="DR109" s="936"/>
      <c r="DS109" s="936"/>
      <c r="DT109" s="936"/>
      <c r="DU109" s="937"/>
      <c r="DV109" s="935" t="s">
        <v>430</v>
      </c>
      <c r="DW109" s="936"/>
      <c r="DX109" s="936"/>
      <c r="DY109" s="936"/>
      <c r="DZ109" s="938"/>
    </row>
    <row r="110" spans="1:131" s="246" customFormat="1" ht="26.25" customHeight="1" x14ac:dyDescent="0.15">
      <c r="A110" s="939" t="s">
        <v>432</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808822</v>
      </c>
      <c r="AB110" s="943"/>
      <c r="AC110" s="943"/>
      <c r="AD110" s="943"/>
      <c r="AE110" s="944"/>
      <c r="AF110" s="945">
        <v>777188</v>
      </c>
      <c r="AG110" s="943"/>
      <c r="AH110" s="943"/>
      <c r="AI110" s="943"/>
      <c r="AJ110" s="944"/>
      <c r="AK110" s="945">
        <v>755546</v>
      </c>
      <c r="AL110" s="943"/>
      <c r="AM110" s="943"/>
      <c r="AN110" s="943"/>
      <c r="AO110" s="944"/>
      <c r="AP110" s="946">
        <v>18.100000000000001</v>
      </c>
      <c r="AQ110" s="947"/>
      <c r="AR110" s="947"/>
      <c r="AS110" s="947"/>
      <c r="AT110" s="948"/>
      <c r="AU110" s="949" t="s">
        <v>72</v>
      </c>
      <c r="AV110" s="950"/>
      <c r="AW110" s="950"/>
      <c r="AX110" s="950"/>
      <c r="AY110" s="950"/>
      <c r="AZ110" s="991" t="s">
        <v>433</v>
      </c>
      <c r="BA110" s="940"/>
      <c r="BB110" s="940"/>
      <c r="BC110" s="940"/>
      <c r="BD110" s="940"/>
      <c r="BE110" s="940"/>
      <c r="BF110" s="940"/>
      <c r="BG110" s="940"/>
      <c r="BH110" s="940"/>
      <c r="BI110" s="940"/>
      <c r="BJ110" s="940"/>
      <c r="BK110" s="940"/>
      <c r="BL110" s="940"/>
      <c r="BM110" s="940"/>
      <c r="BN110" s="940"/>
      <c r="BO110" s="940"/>
      <c r="BP110" s="941"/>
      <c r="BQ110" s="977">
        <v>7858657</v>
      </c>
      <c r="BR110" s="978"/>
      <c r="BS110" s="978"/>
      <c r="BT110" s="978"/>
      <c r="BU110" s="978"/>
      <c r="BV110" s="978">
        <v>8682124</v>
      </c>
      <c r="BW110" s="978"/>
      <c r="BX110" s="978"/>
      <c r="BY110" s="978"/>
      <c r="BZ110" s="978"/>
      <c r="CA110" s="978">
        <v>8795475</v>
      </c>
      <c r="CB110" s="978"/>
      <c r="CC110" s="978"/>
      <c r="CD110" s="978"/>
      <c r="CE110" s="978"/>
      <c r="CF110" s="992">
        <v>210.2</v>
      </c>
      <c r="CG110" s="993"/>
      <c r="CH110" s="993"/>
      <c r="CI110" s="993"/>
      <c r="CJ110" s="993"/>
      <c r="CK110" s="994" t="s">
        <v>434</v>
      </c>
      <c r="CL110" s="995"/>
      <c r="CM110" s="974" t="s">
        <v>435</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77" t="s">
        <v>436</v>
      </c>
      <c r="DH110" s="978"/>
      <c r="DI110" s="978"/>
      <c r="DJ110" s="978"/>
      <c r="DK110" s="978"/>
      <c r="DL110" s="978" t="s">
        <v>127</v>
      </c>
      <c r="DM110" s="978"/>
      <c r="DN110" s="978"/>
      <c r="DO110" s="978"/>
      <c r="DP110" s="978"/>
      <c r="DQ110" s="978" t="s">
        <v>436</v>
      </c>
      <c r="DR110" s="978"/>
      <c r="DS110" s="978"/>
      <c r="DT110" s="978"/>
      <c r="DU110" s="978"/>
      <c r="DV110" s="979" t="s">
        <v>127</v>
      </c>
      <c r="DW110" s="979"/>
      <c r="DX110" s="979"/>
      <c r="DY110" s="979"/>
      <c r="DZ110" s="980"/>
    </row>
    <row r="111" spans="1:131" s="246" customFormat="1" ht="26.25" customHeight="1" x14ac:dyDescent="0.15">
      <c r="A111" s="981" t="s">
        <v>437</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127</v>
      </c>
      <c r="AB111" s="985"/>
      <c r="AC111" s="985"/>
      <c r="AD111" s="985"/>
      <c r="AE111" s="986"/>
      <c r="AF111" s="987" t="s">
        <v>127</v>
      </c>
      <c r="AG111" s="985"/>
      <c r="AH111" s="985"/>
      <c r="AI111" s="985"/>
      <c r="AJ111" s="986"/>
      <c r="AK111" s="987" t="s">
        <v>127</v>
      </c>
      <c r="AL111" s="985"/>
      <c r="AM111" s="985"/>
      <c r="AN111" s="985"/>
      <c r="AO111" s="986"/>
      <c r="AP111" s="988" t="s">
        <v>436</v>
      </c>
      <c r="AQ111" s="989"/>
      <c r="AR111" s="989"/>
      <c r="AS111" s="989"/>
      <c r="AT111" s="990"/>
      <c r="AU111" s="951"/>
      <c r="AV111" s="952"/>
      <c r="AW111" s="952"/>
      <c r="AX111" s="952"/>
      <c r="AY111" s="952"/>
      <c r="AZ111" s="1000" t="s">
        <v>438</v>
      </c>
      <c r="BA111" s="1001"/>
      <c r="BB111" s="1001"/>
      <c r="BC111" s="1001"/>
      <c r="BD111" s="1001"/>
      <c r="BE111" s="1001"/>
      <c r="BF111" s="1001"/>
      <c r="BG111" s="1001"/>
      <c r="BH111" s="1001"/>
      <c r="BI111" s="1001"/>
      <c r="BJ111" s="1001"/>
      <c r="BK111" s="1001"/>
      <c r="BL111" s="1001"/>
      <c r="BM111" s="1001"/>
      <c r="BN111" s="1001"/>
      <c r="BO111" s="1001"/>
      <c r="BP111" s="1002"/>
      <c r="BQ111" s="970" t="s">
        <v>127</v>
      </c>
      <c r="BR111" s="971"/>
      <c r="BS111" s="971"/>
      <c r="BT111" s="971"/>
      <c r="BU111" s="971"/>
      <c r="BV111" s="971" t="s">
        <v>439</v>
      </c>
      <c r="BW111" s="971"/>
      <c r="BX111" s="971"/>
      <c r="BY111" s="971"/>
      <c r="BZ111" s="971"/>
      <c r="CA111" s="971" t="s">
        <v>127</v>
      </c>
      <c r="CB111" s="971"/>
      <c r="CC111" s="971"/>
      <c r="CD111" s="971"/>
      <c r="CE111" s="971"/>
      <c r="CF111" s="965" t="s">
        <v>127</v>
      </c>
      <c r="CG111" s="966"/>
      <c r="CH111" s="966"/>
      <c r="CI111" s="966"/>
      <c r="CJ111" s="966"/>
      <c r="CK111" s="996"/>
      <c r="CL111" s="997"/>
      <c r="CM111" s="967" t="s">
        <v>440</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t="s">
        <v>127</v>
      </c>
      <c r="DH111" s="971"/>
      <c r="DI111" s="971"/>
      <c r="DJ111" s="971"/>
      <c r="DK111" s="971"/>
      <c r="DL111" s="971" t="s">
        <v>127</v>
      </c>
      <c r="DM111" s="971"/>
      <c r="DN111" s="971"/>
      <c r="DO111" s="971"/>
      <c r="DP111" s="971"/>
      <c r="DQ111" s="971" t="s">
        <v>436</v>
      </c>
      <c r="DR111" s="971"/>
      <c r="DS111" s="971"/>
      <c r="DT111" s="971"/>
      <c r="DU111" s="971"/>
      <c r="DV111" s="972" t="s">
        <v>436</v>
      </c>
      <c r="DW111" s="972"/>
      <c r="DX111" s="972"/>
      <c r="DY111" s="972"/>
      <c r="DZ111" s="973"/>
    </row>
    <row r="112" spans="1:131" s="246" customFormat="1" ht="26.25" customHeight="1" x14ac:dyDescent="0.15">
      <c r="A112" s="1003" t="s">
        <v>441</v>
      </c>
      <c r="B112" s="1004"/>
      <c r="C112" s="1001" t="s">
        <v>442</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2"/>
      <c r="AA112" s="1009" t="s">
        <v>436</v>
      </c>
      <c r="AB112" s="1010"/>
      <c r="AC112" s="1010"/>
      <c r="AD112" s="1010"/>
      <c r="AE112" s="1011"/>
      <c r="AF112" s="1012" t="s">
        <v>127</v>
      </c>
      <c r="AG112" s="1010"/>
      <c r="AH112" s="1010"/>
      <c r="AI112" s="1010"/>
      <c r="AJ112" s="1011"/>
      <c r="AK112" s="1012" t="s">
        <v>436</v>
      </c>
      <c r="AL112" s="1010"/>
      <c r="AM112" s="1010"/>
      <c r="AN112" s="1010"/>
      <c r="AO112" s="1011"/>
      <c r="AP112" s="1013" t="s">
        <v>127</v>
      </c>
      <c r="AQ112" s="1014"/>
      <c r="AR112" s="1014"/>
      <c r="AS112" s="1014"/>
      <c r="AT112" s="1015"/>
      <c r="AU112" s="951"/>
      <c r="AV112" s="952"/>
      <c r="AW112" s="952"/>
      <c r="AX112" s="952"/>
      <c r="AY112" s="952"/>
      <c r="AZ112" s="1000" t="s">
        <v>443</v>
      </c>
      <c r="BA112" s="1001"/>
      <c r="BB112" s="1001"/>
      <c r="BC112" s="1001"/>
      <c r="BD112" s="1001"/>
      <c r="BE112" s="1001"/>
      <c r="BF112" s="1001"/>
      <c r="BG112" s="1001"/>
      <c r="BH112" s="1001"/>
      <c r="BI112" s="1001"/>
      <c r="BJ112" s="1001"/>
      <c r="BK112" s="1001"/>
      <c r="BL112" s="1001"/>
      <c r="BM112" s="1001"/>
      <c r="BN112" s="1001"/>
      <c r="BO112" s="1001"/>
      <c r="BP112" s="1002"/>
      <c r="BQ112" s="970">
        <v>2939360</v>
      </c>
      <c r="BR112" s="971"/>
      <c r="BS112" s="971"/>
      <c r="BT112" s="971"/>
      <c r="BU112" s="971"/>
      <c r="BV112" s="971">
        <v>3206389</v>
      </c>
      <c r="BW112" s="971"/>
      <c r="BX112" s="971"/>
      <c r="BY112" s="971"/>
      <c r="BZ112" s="971"/>
      <c r="CA112" s="971">
        <v>3117903</v>
      </c>
      <c r="CB112" s="971"/>
      <c r="CC112" s="971"/>
      <c r="CD112" s="971"/>
      <c r="CE112" s="971"/>
      <c r="CF112" s="965">
        <v>74.5</v>
      </c>
      <c r="CG112" s="966"/>
      <c r="CH112" s="966"/>
      <c r="CI112" s="966"/>
      <c r="CJ112" s="966"/>
      <c r="CK112" s="996"/>
      <c r="CL112" s="997"/>
      <c r="CM112" s="967" t="s">
        <v>444</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t="s">
        <v>127</v>
      </c>
      <c r="DH112" s="971"/>
      <c r="DI112" s="971"/>
      <c r="DJ112" s="971"/>
      <c r="DK112" s="971"/>
      <c r="DL112" s="971" t="s">
        <v>436</v>
      </c>
      <c r="DM112" s="971"/>
      <c r="DN112" s="971"/>
      <c r="DO112" s="971"/>
      <c r="DP112" s="971"/>
      <c r="DQ112" s="971" t="s">
        <v>436</v>
      </c>
      <c r="DR112" s="971"/>
      <c r="DS112" s="971"/>
      <c r="DT112" s="971"/>
      <c r="DU112" s="971"/>
      <c r="DV112" s="972" t="s">
        <v>127</v>
      </c>
      <c r="DW112" s="972"/>
      <c r="DX112" s="972"/>
      <c r="DY112" s="972"/>
      <c r="DZ112" s="973"/>
    </row>
    <row r="113" spans="1:130" s="246" customFormat="1" ht="26.25" customHeight="1" x14ac:dyDescent="0.15">
      <c r="A113" s="1005"/>
      <c r="B113" s="1006"/>
      <c r="C113" s="1001" t="s">
        <v>445</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2"/>
      <c r="AA113" s="984">
        <v>214803</v>
      </c>
      <c r="AB113" s="985"/>
      <c r="AC113" s="985"/>
      <c r="AD113" s="985"/>
      <c r="AE113" s="986"/>
      <c r="AF113" s="987">
        <v>220064</v>
      </c>
      <c r="AG113" s="985"/>
      <c r="AH113" s="985"/>
      <c r="AI113" s="985"/>
      <c r="AJ113" s="986"/>
      <c r="AK113" s="987">
        <v>205803</v>
      </c>
      <c r="AL113" s="985"/>
      <c r="AM113" s="985"/>
      <c r="AN113" s="985"/>
      <c r="AO113" s="986"/>
      <c r="AP113" s="988">
        <v>4.9000000000000004</v>
      </c>
      <c r="AQ113" s="989"/>
      <c r="AR113" s="989"/>
      <c r="AS113" s="989"/>
      <c r="AT113" s="990"/>
      <c r="AU113" s="951"/>
      <c r="AV113" s="952"/>
      <c r="AW113" s="952"/>
      <c r="AX113" s="952"/>
      <c r="AY113" s="952"/>
      <c r="AZ113" s="1000" t="s">
        <v>446</v>
      </c>
      <c r="BA113" s="1001"/>
      <c r="BB113" s="1001"/>
      <c r="BC113" s="1001"/>
      <c r="BD113" s="1001"/>
      <c r="BE113" s="1001"/>
      <c r="BF113" s="1001"/>
      <c r="BG113" s="1001"/>
      <c r="BH113" s="1001"/>
      <c r="BI113" s="1001"/>
      <c r="BJ113" s="1001"/>
      <c r="BK113" s="1001"/>
      <c r="BL113" s="1001"/>
      <c r="BM113" s="1001"/>
      <c r="BN113" s="1001"/>
      <c r="BO113" s="1001"/>
      <c r="BP113" s="1002"/>
      <c r="BQ113" s="970">
        <v>29906</v>
      </c>
      <c r="BR113" s="971"/>
      <c r="BS113" s="971"/>
      <c r="BT113" s="971"/>
      <c r="BU113" s="971"/>
      <c r="BV113" s="971">
        <v>26158</v>
      </c>
      <c r="BW113" s="971"/>
      <c r="BX113" s="971"/>
      <c r="BY113" s="971"/>
      <c r="BZ113" s="971"/>
      <c r="CA113" s="971">
        <v>22360</v>
      </c>
      <c r="CB113" s="971"/>
      <c r="CC113" s="971"/>
      <c r="CD113" s="971"/>
      <c r="CE113" s="971"/>
      <c r="CF113" s="965">
        <v>0.5</v>
      </c>
      <c r="CG113" s="966"/>
      <c r="CH113" s="966"/>
      <c r="CI113" s="966"/>
      <c r="CJ113" s="966"/>
      <c r="CK113" s="996"/>
      <c r="CL113" s="997"/>
      <c r="CM113" s="967" t="s">
        <v>447</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9" t="s">
        <v>436</v>
      </c>
      <c r="DH113" s="1010"/>
      <c r="DI113" s="1010"/>
      <c r="DJ113" s="1010"/>
      <c r="DK113" s="1011"/>
      <c r="DL113" s="1012" t="s">
        <v>127</v>
      </c>
      <c r="DM113" s="1010"/>
      <c r="DN113" s="1010"/>
      <c r="DO113" s="1010"/>
      <c r="DP113" s="1011"/>
      <c r="DQ113" s="1012" t="s">
        <v>127</v>
      </c>
      <c r="DR113" s="1010"/>
      <c r="DS113" s="1010"/>
      <c r="DT113" s="1010"/>
      <c r="DU113" s="1011"/>
      <c r="DV113" s="1013" t="s">
        <v>127</v>
      </c>
      <c r="DW113" s="1014"/>
      <c r="DX113" s="1014"/>
      <c r="DY113" s="1014"/>
      <c r="DZ113" s="1015"/>
    </row>
    <row r="114" spans="1:130" s="246" customFormat="1" ht="26.25" customHeight="1" x14ac:dyDescent="0.15">
      <c r="A114" s="1005"/>
      <c r="B114" s="1006"/>
      <c r="C114" s="1001" t="s">
        <v>448</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2"/>
      <c r="AA114" s="1009">
        <v>4144</v>
      </c>
      <c r="AB114" s="1010"/>
      <c r="AC114" s="1010"/>
      <c r="AD114" s="1010"/>
      <c r="AE114" s="1011"/>
      <c r="AF114" s="1012">
        <v>4144</v>
      </c>
      <c r="AG114" s="1010"/>
      <c r="AH114" s="1010"/>
      <c r="AI114" s="1010"/>
      <c r="AJ114" s="1011"/>
      <c r="AK114" s="1012">
        <v>4144</v>
      </c>
      <c r="AL114" s="1010"/>
      <c r="AM114" s="1010"/>
      <c r="AN114" s="1010"/>
      <c r="AO114" s="1011"/>
      <c r="AP114" s="1013">
        <v>0.1</v>
      </c>
      <c r="AQ114" s="1014"/>
      <c r="AR114" s="1014"/>
      <c r="AS114" s="1014"/>
      <c r="AT114" s="1015"/>
      <c r="AU114" s="951"/>
      <c r="AV114" s="952"/>
      <c r="AW114" s="952"/>
      <c r="AX114" s="952"/>
      <c r="AY114" s="952"/>
      <c r="AZ114" s="1000" t="s">
        <v>449</v>
      </c>
      <c r="BA114" s="1001"/>
      <c r="BB114" s="1001"/>
      <c r="BC114" s="1001"/>
      <c r="BD114" s="1001"/>
      <c r="BE114" s="1001"/>
      <c r="BF114" s="1001"/>
      <c r="BG114" s="1001"/>
      <c r="BH114" s="1001"/>
      <c r="BI114" s="1001"/>
      <c r="BJ114" s="1001"/>
      <c r="BK114" s="1001"/>
      <c r="BL114" s="1001"/>
      <c r="BM114" s="1001"/>
      <c r="BN114" s="1001"/>
      <c r="BO114" s="1001"/>
      <c r="BP114" s="1002"/>
      <c r="BQ114" s="970">
        <v>985997</v>
      </c>
      <c r="BR114" s="971"/>
      <c r="BS114" s="971"/>
      <c r="BT114" s="971"/>
      <c r="BU114" s="971"/>
      <c r="BV114" s="971">
        <v>934279</v>
      </c>
      <c r="BW114" s="971"/>
      <c r="BX114" s="971"/>
      <c r="BY114" s="971"/>
      <c r="BZ114" s="971"/>
      <c r="CA114" s="971">
        <v>813654</v>
      </c>
      <c r="CB114" s="971"/>
      <c r="CC114" s="971"/>
      <c r="CD114" s="971"/>
      <c r="CE114" s="971"/>
      <c r="CF114" s="965">
        <v>19.399999999999999</v>
      </c>
      <c r="CG114" s="966"/>
      <c r="CH114" s="966"/>
      <c r="CI114" s="966"/>
      <c r="CJ114" s="966"/>
      <c r="CK114" s="996"/>
      <c r="CL114" s="997"/>
      <c r="CM114" s="967" t="s">
        <v>450</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9" t="s">
        <v>436</v>
      </c>
      <c r="DH114" s="1010"/>
      <c r="DI114" s="1010"/>
      <c r="DJ114" s="1010"/>
      <c r="DK114" s="1011"/>
      <c r="DL114" s="1012" t="s">
        <v>127</v>
      </c>
      <c r="DM114" s="1010"/>
      <c r="DN114" s="1010"/>
      <c r="DO114" s="1010"/>
      <c r="DP114" s="1011"/>
      <c r="DQ114" s="1012" t="s">
        <v>436</v>
      </c>
      <c r="DR114" s="1010"/>
      <c r="DS114" s="1010"/>
      <c r="DT114" s="1010"/>
      <c r="DU114" s="1011"/>
      <c r="DV114" s="1013" t="s">
        <v>127</v>
      </c>
      <c r="DW114" s="1014"/>
      <c r="DX114" s="1014"/>
      <c r="DY114" s="1014"/>
      <c r="DZ114" s="1015"/>
    </row>
    <row r="115" spans="1:130" s="246" customFormat="1" ht="26.25" customHeight="1" x14ac:dyDescent="0.15">
      <c r="A115" s="1005"/>
      <c r="B115" s="1006"/>
      <c r="C115" s="1001" t="s">
        <v>451</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2"/>
      <c r="AA115" s="984">
        <v>122</v>
      </c>
      <c r="AB115" s="985"/>
      <c r="AC115" s="985"/>
      <c r="AD115" s="985"/>
      <c r="AE115" s="986"/>
      <c r="AF115" s="987">
        <v>156</v>
      </c>
      <c r="AG115" s="985"/>
      <c r="AH115" s="985"/>
      <c r="AI115" s="985"/>
      <c r="AJ115" s="986"/>
      <c r="AK115" s="987">
        <v>130</v>
      </c>
      <c r="AL115" s="985"/>
      <c r="AM115" s="985"/>
      <c r="AN115" s="985"/>
      <c r="AO115" s="986"/>
      <c r="AP115" s="988">
        <v>0</v>
      </c>
      <c r="AQ115" s="989"/>
      <c r="AR115" s="989"/>
      <c r="AS115" s="989"/>
      <c r="AT115" s="990"/>
      <c r="AU115" s="951"/>
      <c r="AV115" s="952"/>
      <c r="AW115" s="952"/>
      <c r="AX115" s="952"/>
      <c r="AY115" s="952"/>
      <c r="AZ115" s="1000" t="s">
        <v>452</v>
      </c>
      <c r="BA115" s="1001"/>
      <c r="BB115" s="1001"/>
      <c r="BC115" s="1001"/>
      <c r="BD115" s="1001"/>
      <c r="BE115" s="1001"/>
      <c r="BF115" s="1001"/>
      <c r="BG115" s="1001"/>
      <c r="BH115" s="1001"/>
      <c r="BI115" s="1001"/>
      <c r="BJ115" s="1001"/>
      <c r="BK115" s="1001"/>
      <c r="BL115" s="1001"/>
      <c r="BM115" s="1001"/>
      <c r="BN115" s="1001"/>
      <c r="BO115" s="1001"/>
      <c r="BP115" s="1002"/>
      <c r="BQ115" s="970" t="s">
        <v>436</v>
      </c>
      <c r="BR115" s="971"/>
      <c r="BS115" s="971"/>
      <c r="BT115" s="971"/>
      <c r="BU115" s="971"/>
      <c r="BV115" s="971" t="s">
        <v>127</v>
      </c>
      <c r="BW115" s="971"/>
      <c r="BX115" s="971"/>
      <c r="BY115" s="971"/>
      <c r="BZ115" s="971"/>
      <c r="CA115" s="971" t="s">
        <v>127</v>
      </c>
      <c r="CB115" s="971"/>
      <c r="CC115" s="971"/>
      <c r="CD115" s="971"/>
      <c r="CE115" s="971"/>
      <c r="CF115" s="965" t="s">
        <v>436</v>
      </c>
      <c r="CG115" s="966"/>
      <c r="CH115" s="966"/>
      <c r="CI115" s="966"/>
      <c r="CJ115" s="966"/>
      <c r="CK115" s="996"/>
      <c r="CL115" s="997"/>
      <c r="CM115" s="1000" t="s">
        <v>453</v>
      </c>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02"/>
      <c r="DG115" s="1009" t="s">
        <v>127</v>
      </c>
      <c r="DH115" s="1010"/>
      <c r="DI115" s="1010"/>
      <c r="DJ115" s="1010"/>
      <c r="DK115" s="1011"/>
      <c r="DL115" s="1012" t="s">
        <v>436</v>
      </c>
      <c r="DM115" s="1010"/>
      <c r="DN115" s="1010"/>
      <c r="DO115" s="1010"/>
      <c r="DP115" s="1011"/>
      <c r="DQ115" s="1012" t="s">
        <v>436</v>
      </c>
      <c r="DR115" s="1010"/>
      <c r="DS115" s="1010"/>
      <c r="DT115" s="1010"/>
      <c r="DU115" s="1011"/>
      <c r="DV115" s="1013" t="s">
        <v>127</v>
      </c>
      <c r="DW115" s="1014"/>
      <c r="DX115" s="1014"/>
      <c r="DY115" s="1014"/>
      <c r="DZ115" s="1015"/>
    </row>
    <row r="116" spans="1:130" s="246" customFormat="1" ht="26.25" customHeight="1" x14ac:dyDescent="0.15">
      <c r="A116" s="1007"/>
      <c r="B116" s="1008"/>
      <c r="C116" s="1016" t="s">
        <v>454</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t="s">
        <v>436</v>
      </c>
      <c r="AB116" s="1010"/>
      <c r="AC116" s="1010"/>
      <c r="AD116" s="1010"/>
      <c r="AE116" s="1011"/>
      <c r="AF116" s="1012" t="s">
        <v>127</v>
      </c>
      <c r="AG116" s="1010"/>
      <c r="AH116" s="1010"/>
      <c r="AI116" s="1010"/>
      <c r="AJ116" s="1011"/>
      <c r="AK116" s="1012" t="s">
        <v>127</v>
      </c>
      <c r="AL116" s="1010"/>
      <c r="AM116" s="1010"/>
      <c r="AN116" s="1010"/>
      <c r="AO116" s="1011"/>
      <c r="AP116" s="1013" t="s">
        <v>436</v>
      </c>
      <c r="AQ116" s="1014"/>
      <c r="AR116" s="1014"/>
      <c r="AS116" s="1014"/>
      <c r="AT116" s="1015"/>
      <c r="AU116" s="951"/>
      <c r="AV116" s="952"/>
      <c r="AW116" s="952"/>
      <c r="AX116" s="952"/>
      <c r="AY116" s="952"/>
      <c r="AZ116" s="1018" t="s">
        <v>455</v>
      </c>
      <c r="BA116" s="1019"/>
      <c r="BB116" s="1019"/>
      <c r="BC116" s="1019"/>
      <c r="BD116" s="1019"/>
      <c r="BE116" s="1019"/>
      <c r="BF116" s="1019"/>
      <c r="BG116" s="1019"/>
      <c r="BH116" s="1019"/>
      <c r="BI116" s="1019"/>
      <c r="BJ116" s="1019"/>
      <c r="BK116" s="1019"/>
      <c r="BL116" s="1019"/>
      <c r="BM116" s="1019"/>
      <c r="BN116" s="1019"/>
      <c r="BO116" s="1019"/>
      <c r="BP116" s="1020"/>
      <c r="BQ116" s="970" t="s">
        <v>439</v>
      </c>
      <c r="BR116" s="971"/>
      <c r="BS116" s="971"/>
      <c r="BT116" s="971"/>
      <c r="BU116" s="971"/>
      <c r="BV116" s="971" t="s">
        <v>127</v>
      </c>
      <c r="BW116" s="971"/>
      <c r="BX116" s="971"/>
      <c r="BY116" s="971"/>
      <c r="BZ116" s="971"/>
      <c r="CA116" s="971" t="s">
        <v>436</v>
      </c>
      <c r="CB116" s="971"/>
      <c r="CC116" s="971"/>
      <c r="CD116" s="971"/>
      <c r="CE116" s="971"/>
      <c r="CF116" s="965" t="s">
        <v>127</v>
      </c>
      <c r="CG116" s="966"/>
      <c r="CH116" s="966"/>
      <c r="CI116" s="966"/>
      <c r="CJ116" s="966"/>
      <c r="CK116" s="996"/>
      <c r="CL116" s="997"/>
      <c r="CM116" s="967" t="s">
        <v>456</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9" t="s">
        <v>436</v>
      </c>
      <c r="DH116" s="1010"/>
      <c r="DI116" s="1010"/>
      <c r="DJ116" s="1010"/>
      <c r="DK116" s="1011"/>
      <c r="DL116" s="1012" t="s">
        <v>436</v>
      </c>
      <c r="DM116" s="1010"/>
      <c r="DN116" s="1010"/>
      <c r="DO116" s="1010"/>
      <c r="DP116" s="1011"/>
      <c r="DQ116" s="1012" t="s">
        <v>127</v>
      </c>
      <c r="DR116" s="1010"/>
      <c r="DS116" s="1010"/>
      <c r="DT116" s="1010"/>
      <c r="DU116" s="1011"/>
      <c r="DV116" s="1013" t="s">
        <v>127</v>
      </c>
      <c r="DW116" s="1014"/>
      <c r="DX116" s="1014"/>
      <c r="DY116" s="1014"/>
      <c r="DZ116" s="1015"/>
    </row>
    <row r="117" spans="1:130" s="246" customFormat="1" ht="26.25" customHeight="1" x14ac:dyDescent="0.15">
      <c r="A117" s="955" t="s">
        <v>188</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6" t="s">
        <v>457</v>
      </c>
      <c r="Z117" s="937"/>
      <c r="AA117" s="1027">
        <v>1027891</v>
      </c>
      <c r="AB117" s="1028"/>
      <c r="AC117" s="1028"/>
      <c r="AD117" s="1028"/>
      <c r="AE117" s="1029"/>
      <c r="AF117" s="1030">
        <v>1001552</v>
      </c>
      <c r="AG117" s="1028"/>
      <c r="AH117" s="1028"/>
      <c r="AI117" s="1028"/>
      <c r="AJ117" s="1029"/>
      <c r="AK117" s="1030">
        <v>965623</v>
      </c>
      <c r="AL117" s="1028"/>
      <c r="AM117" s="1028"/>
      <c r="AN117" s="1028"/>
      <c r="AO117" s="1029"/>
      <c r="AP117" s="1031"/>
      <c r="AQ117" s="1032"/>
      <c r="AR117" s="1032"/>
      <c r="AS117" s="1032"/>
      <c r="AT117" s="1033"/>
      <c r="AU117" s="951"/>
      <c r="AV117" s="952"/>
      <c r="AW117" s="952"/>
      <c r="AX117" s="952"/>
      <c r="AY117" s="952"/>
      <c r="AZ117" s="1018" t="s">
        <v>458</v>
      </c>
      <c r="BA117" s="1019"/>
      <c r="BB117" s="1019"/>
      <c r="BC117" s="1019"/>
      <c r="BD117" s="1019"/>
      <c r="BE117" s="1019"/>
      <c r="BF117" s="1019"/>
      <c r="BG117" s="1019"/>
      <c r="BH117" s="1019"/>
      <c r="BI117" s="1019"/>
      <c r="BJ117" s="1019"/>
      <c r="BK117" s="1019"/>
      <c r="BL117" s="1019"/>
      <c r="BM117" s="1019"/>
      <c r="BN117" s="1019"/>
      <c r="BO117" s="1019"/>
      <c r="BP117" s="1020"/>
      <c r="BQ117" s="970" t="s">
        <v>439</v>
      </c>
      <c r="BR117" s="971"/>
      <c r="BS117" s="971"/>
      <c r="BT117" s="971"/>
      <c r="BU117" s="971"/>
      <c r="BV117" s="971" t="s">
        <v>439</v>
      </c>
      <c r="BW117" s="971"/>
      <c r="BX117" s="971"/>
      <c r="BY117" s="971"/>
      <c r="BZ117" s="971"/>
      <c r="CA117" s="971" t="s">
        <v>439</v>
      </c>
      <c r="CB117" s="971"/>
      <c r="CC117" s="971"/>
      <c r="CD117" s="971"/>
      <c r="CE117" s="971"/>
      <c r="CF117" s="965" t="s">
        <v>439</v>
      </c>
      <c r="CG117" s="966"/>
      <c r="CH117" s="966"/>
      <c r="CI117" s="966"/>
      <c r="CJ117" s="966"/>
      <c r="CK117" s="996"/>
      <c r="CL117" s="997"/>
      <c r="CM117" s="967" t="s">
        <v>459</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9" t="s">
        <v>439</v>
      </c>
      <c r="DH117" s="1010"/>
      <c r="DI117" s="1010"/>
      <c r="DJ117" s="1010"/>
      <c r="DK117" s="1011"/>
      <c r="DL117" s="1012" t="s">
        <v>439</v>
      </c>
      <c r="DM117" s="1010"/>
      <c r="DN117" s="1010"/>
      <c r="DO117" s="1010"/>
      <c r="DP117" s="1011"/>
      <c r="DQ117" s="1012" t="s">
        <v>439</v>
      </c>
      <c r="DR117" s="1010"/>
      <c r="DS117" s="1010"/>
      <c r="DT117" s="1010"/>
      <c r="DU117" s="1011"/>
      <c r="DV117" s="1013" t="s">
        <v>439</v>
      </c>
      <c r="DW117" s="1014"/>
      <c r="DX117" s="1014"/>
      <c r="DY117" s="1014"/>
      <c r="DZ117" s="1015"/>
    </row>
    <row r="118" spans="1:130" s="246" customFormat="1" ht="26.25" customHeight="1" x14ac:dyDescent="0.15">
      <c r="A118" s="955" t="s">
        <v>431</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429</v>
      </c>
      <c r="AB118" s="936"/>
      <c r="AC118" s="936"/>
      <c r="AD118" s="936"/>
      <c r="AE118" s="937"/>
      <c r="AF118" s="935" t="s">
        <v>308</v>
      </c>
      <c r="AG118" s="936"/>
      <c r="AH118" s="936"/>
      <c r="AI118" s="936"/>
      <c r="AJ118" s="937"/>
      <c r="AK118" s="935" t="s">
        <v>307</v>
      </c>
      <c r="AL118" s="936"/>
      <c r="AM118" s="936"/>
      <c r="AN118" s="936"/>
      <c r="AO118" s="937"/>
      <c r="AP118" s="1022" t="s">
        <v>430</v>
      </c>
      <c r="AQ118" s="1023"/>
      <c r="AR118" s="1023"/>
      <c r="AS118" s="1023"/>
      <c r="AT118" s="1024"/>
      <c r="AU118" s="951"/>
      <c r="AV118" s="952"/>
      <c r="AW118" s="952"/>
      <c r="AX118" s="952"/>
      <c r="AY118" s="952"/>
      <c r="AZ118" s="1025" t="s">
        <v>460</v>
      </c>
      <c r="BA118" s="1016"/>
      <c r="BB118" s="1016"/>
      <c r="BC118" s="1016"/>
      <c r="BD118" s="1016"/>
      <c r="BE118" s="1016"/>
      <c r="BF118" s="1016"/>
      <c r="BG118" s="1016"/>
      <c r="BH118" s="1016"/>
      <c r="BI118" s="1016"/>
      <c r="BJ118" s="1016"/>
      <c r="BK118" s="1016"/>
      <c r="BL118" s="1016"/>
      <c r="BM118" s="1016"/>
      <c r="BN118" s="1016"/>
      <c r="BO118" s="1016"/>
      <c r="BP118" s="1017"/>
      <c r="BQ118" s="1048" t="s">
        <v>127</v>
      </c>
      <c r="BR118" s="1049"/>
      <c r="BS118" s="1049"/>
      <c r="BT118" s="1049"/>
      <c r="BU118" s="1049"/>
      <c r="BV118" s="1049" t="s">
        <v>439</v>
      </c>
      <c r="BW118" s="1049"/>
      <c r="BX118" s="1049"/>
      <c r="BY118" s="1049"/>
      <c r="BZ118" s="1049"/>
      <c r="CA118" s="1049" t="s">
        <v>461</v>
      </c>
      <c r="CB118" s="1049"/>
      <c r="CC118" s="1049"/>
      <c r="CD118" s="1049"/>
      <c r="CE118" s="1049"/>
      <c r="CF118" s="965" t="s">
        <v>439</v>
      </c>
      <c r="CG118" s="966"/>
      <c r="CH118" s="966"/>
      <c r="CI118" s="966"/>
      <c r="CJ118" s="966"/>
      <c r="CK118" s="996"/>
      <c r="CL118" s="997"/>
      <c r="CM118" s="967" t="s">
        <v>462</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9" t="s">
        <v>127</v>
      </c>
      <c r="DH118" s="1010"/>
      <c r="DI118" s="1010"/>
      <c r="DJ118" s="1010"/>
      <c r="DK118" s="1011"/>
      <c r="DL118" s="1012" t="s">
        <v>439</v>
      </c>
      <c r="DM118" s="1010"/>
      <c r="DN118" s="1010"/>
      <c r="DO118" s="1010"/>
      <c r="DP118" s="1011"/>
      <c r="DQ118" s="1012" t="s">
        <v>127</v>
      </c>
      <c r="DR118" s="1010"/>
      <c r="DS118" s="1010"/>
      <c r="DT118" s="1010"/>
      <c r="DU118" s="1011"/>
      <c r="DV118" s="1013" t="s">
        <v>439</v>
      </c>
      <c r="DW118" s="1014"/>
      <c r="DX118" s="1014"/>
      <c r="DY118" s="1014"/>
      <c r="DZ118" s="1015"/>
    </row>
    <row r="119" spans="1:130" s="246" customFormat="1" ht="26.25" customHeight="1" x14ac:dyDescent="0.15">
      <c r="A119" s="1109" t="s">
        <v>434</v>
      </c>
      <c r="B119" s="995"/>
      <c r="C119" s="974" t="s">
        <v>435</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42" t="s">
        <v>127</v>
      </c>
      <c r="AB119" s="943"/>
      <c r="AC119" s="943"/>
      <c r="AD119" s="943"/>
      <c r="AE119" s="944"/>
      <c r="AF119" s="945" t="s">
        <v>127</v>
      </c>
      <c r="AG119" s="943"/>
      <c r="AH119" s="943"/>
      <c r="AI119" s="943"/>
      <c r="AJ119" s="944"/>
      <c r="AK119" s="945" t="s">
        <v>439</v>
      </c>
      <c r="AL119" s="943"/>
      <c r="AM119" s="943"/>
      <c r="AN119" s="943"/>
      <c r="AO119" s="944"/>
      <c r="AP119" s="946" t="s">
        <v>439</v>
      </c>
      <c r="AQ119" s="947"/>
      <c r="AR119" s="947"/>
      <c r="AS119" s="947"/>
      <c r="AT119" s="948"/>
      <c r="AU119" s="953"/>
      <c r="AV119" s="954"/>
      <c r="AW119" s="954"/>
      <c r="AX119" s="954"/>
      <c r="AY119" s="954"/>
      <c r="AZ119" s="277" t="s">
        <v>188</v>
      </c>
      <c r="BA119" s="277"/>
      <c r="BB119" s="277"/>
      <c r="BC119" s="277"/>
      <c r="BD119" s="277"/>
      <c r="BE119" s="277"/>
      <c r="BF119" s="277"/>
      <c r="BG119" s="277"/>
      <c r="BH119" s="277"/>
      <c r="BI119" s="277"/>
      <c r="BJ119" s="277"/>
      <c r="BK119" s="277"/>
      <c r="BL119" s="277"/>
      <c r="BM119" s="277"/>
      <c r="BN119" s="277"/>
      <c r="BO119" s="1026" t="s">
        <v>463</v>
      </c>
      <c r="BP119" s="1057"/>
      <c r="BQ119" s="1048">
        <v>11813920</v>
      </c>
      <c r="BR119" s="1049"/>
      <c r="BS119" s="1049"/>
      <c r="BT119" s="1049"/>
      <c r="BU119" s="1049"/>
      <c r="BV119" s="1049">
        <v>12848950</v>
      </c>
      <c r="BW119" s="1049"/>
      <c r="BX119" s="1049"/>
      <c r="BY119" s="1049"/>
      <c r="BZ119" s="1049"/>
      <c r="CA119" s="1049">
        <v>12749392</v>
      </c>
      <c r="CB119" s="1049"/>
      <c r="CC119" s="1049"/>
      <c r="CD119" s="1049"/>
      <c r="CE119" s="1049"/>
      <c r="CF119" s="1050"/>
      <c r="CG119" s="1051"/>
      <c r="CH119" s="1051"/>
      <c r="CI119" s="1051"/>
      <c r="CJ119" s="1052"/>
      <c r="CK119" s="998"/>
      <c r="CL119" s="999"/>
      <c r="CM119" s="1053" t="s">
        <v>464</v>
      </c>
      <c r="CN119" s="1054"/>
      <c r="CO119" s="1054"/>
      <c r="CP119" s="1054"/>
      <c r="CQ119" s="1054"/>
      <c r="CR119" s="1054"/>
      <c r="CS119" s="1054"/>
      <c r="CT119" s="1054"/>
      <c r="CU119" s="1054"/>
      <c r="CV119" s="1054"/>
      <c r="CW119" s="1054"/>
      <c r="CX119" s="1054"/>
      <c r="CY119" s="1054"/>
      <c r="CZ119" s="1054"/>
      <c r="DA119" s="1054"/>
      <c r="DB119" s="1054"/>
      <c r="DC119" s="1054"/>
      <c r="DD119" s="1054"/>
      <c r="DE119" s="1054"/>
      <c r="DF119" s="1055"/>
      <c r="DG119" s="1056" t="s">
        <v>127</v>
      </c>
      <c r="DH119" s="1035"/>
      <c r="DI119" s="1035"/>
      <c r="DJ119" s="1035"/>
      <c r="DK119" s="1036"/>
      <c r="DL119" s="1034" t="s">
        <v>439</v>
      </c>
      <c r="DM119" s="1035"/>
      <c r="DN119" s="1035"/>
      <c r="DO119" s="1035"/>
      <c r="DP119" s="1036"/>
      <c r="DQ119" s="1034" t="s">
        <v>439</v>
      </c>
      <c r="DR119" s="1035"/>
      <c r="DS119" s="1035"/>
      <c r="DT119" s="1035"/>
      <c r="DU119" s="1036"/>
      <c r="DV119" s="1037" t="s">
        <v>439</v>
      </c>
      <c r="DW119" s="1038"/>
      <c r="DX119" s="1038"/>
      <c r="DY119" s="1038"/>
      <c r="DZ119" s="1039"/>
    </row>
    <row r="120" spans="1:130" s="246" customFormat="1" ht="26.25" customHeight="1" x14ac:dyDescent="0.15">
      <c r="A120" s="1110"/>
      <c r="B120" s="997"/>
      <c r="C120" s="967" t="s">
        <v>440</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9" t="s">
        <v>439</v>
      </c>
      <c r="AB120" s="1010"/>
      <c r="AC120" s="1010"/>
      <c r="AD120" s="1010"/>
      <c r="AE120" s="1011"/>
      <c r="AF120" s="1012" t="s">
        <v>439</v>
      </c>
      <c r="AG120" s="1010"/>
      <c r="AH120" s="1010"/>
      <c r="AI120" s="1010"/>
      <c r="AJ120" s="1011"/>
      <c r="AK120" s="1012" t="s">
        <v>127</v>
      </c>
      <c r="AL120" s="1010"/>
      <c r="AM120" s="1010"/>
      <c r="AN120" s="1010"/>
      <c r="AO120" s="1011"/>
      <c r="AP120" s="1013" t="s">
        <v>127</v>
      </c>
      <c r="AQ120" s="1014"/>
      <c r="AR120" s="1014"/>
      <c r="AS120" s="1014"/>
      <c r="AT120" s="1015"/>
      <c r="AU120" s="1040" t="s">
        <v>465</v>
      </c>
      <c r="AV120" s="1041"/>
      <c r="AW120" s="1041"/>
      <c r="AX120" s="1041"/>
      <c r="AY120" s="1042"/>
      <c r="AZ120" s="991" t="s">
        <v>466</v>
      </c>
      <c r="BA120" s="940"/>
      <c r="BB120" s="940"/>
      <c r="BC120" s="940"/>
      <c r="BD120" s="940"/>
      <c r="BE120" s="940"/>
      <c r="BF120" s="940"/>
      <c r="BG120" s="940"/>
      <c r="BH120" s="940"/>
      <c r="BI120" s="940"/>
      <c r="BJ120" s="940"/>
      <c r="BK120" s="940"/>
      <c r="BL120" s="940"/>
      <c r="BM120" s="940"/>
      <c r="BN120" s="940"/>
      <c r="BO120" s="940"/>
      <c r="BP120" s="941"/>
      <c r="BQ120" s="977">
        <v>4972065</v>
      </c>
      <c r="BR120" s="978"/>
      <c r="BS120" s="978"/>
      <c r="BT120" s="978"/>
      <c r="BU120" s="978"/>
      <c r="BV120" s="978">
        <v>5599563</v>
      </c>
      <c r="BW120" s="978"/>
      <c r="BX120" s="978"/>
      <c r="BY120" s="978"/>
      <c r="BZ120" s="978"/>
      <c r="CA120" s="978">
        <v>6571509</v>
      </c>
      <c r="CB120" s="978"/>
      <c r="CC120" s="978"/>
      <c r="CD120" s="978"/>
      <c r="CE120" s="978"/>
      <c r="CF120" s="992">
        <v>157</v>
      </c>
      <c r="CG120" s="993"/>
      <c r="CH120" s="993"/>
      <c r="CI120" s="993"/>
      <c r="CJ120" s="993"/>
      <c r="CK120" s="1058" t="s">
        <v>467</v>
      </c>
      <c r="CL120" s="1059"/>
      <c r="CM120" s="1059"/>
      <c r="CN120" s="1059"/>
      <c r="CO120" s="1060"/>
      <c r="CP120" s="1066" t="s">
        <v>468</v>
      </c>
      <c r="CQ120" s="1067"/>
      <c r="CR120" s="1067"/>
      <c r="CS120" s="1067"/>
      <c r="CT120" s="1067"/>
      <c r="CU120" s="1067"/>
      <c r="CV120" s="1067"/>
      <c r="CW120" s="1067"/>
      <c r="CX120" s="1067"/>
      <c r="CY120" s="1067"/>
      <c r="CZ120" s="1067"/>
      <c r="DA120" s="1067"/>
      <c r="DB120" s="1067"/>
      <c r="DC120" s="1067"/>
      <c r="DD120" s="1067"/>
      <c r="DE120" s="1067"/>
      <c r="DF120" s="1068"/>
      <c r="DG120" s="977">
        <v>1836859</v>
      </c>
      <c r="DH120" s="978"/>
      <c r="DI120" s="978"/>
      <c r="DJ120" s="978"/>
      <c r="DK120" s="978"/>
      <c r="DL120" s="978">
        <v>1989418</v>
      </c>
      <c r="DM120" s="978"/>
      <c r="DN120" s="978"/>
      <c r="DO120" s="978"/>
      <c r="DP120" s="978"/>
      <c r="DQ120" s="978">
        <v>1981833</v>
      </c>
      <c r="DR120" s="978"/>
      <c r="DS120" s="978"/>
      <c r="DT120" s="978"/>
      <c r="DU120" s="978"/>
      <c r="DV120" s="979">
        <v>47.4</v>
      </c>
      <c r="DW120" s="979"/>
      <c r="DX120" s="979"/>
      <c r="DY120" s="979"/>
      <c r="DZ120" s="980"/>
    </row>
    <row r="121" spans="1:130" s="246" customFormat="1" ht="26.25" customHeight="1" x14ac:dyDescent="0.15">
      <c r="A121" s="1110"/>
      <c r="B121" s="997"/>
      <c r="C121" s="1018" t="s">
        <v>469</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9" t="s">
        <v>439</v>
      </c>
      <c r="AB121" s="1010"/>
      <c r="AC121" s="1010"/>
      <c r="AD121" s="1010"/>
      <c r="AE121" s="1011"/>
      <c r="AF121" s="1012" t="s">
        <v>127</v>
      </c>
      <c r="AG121" s="1010"/>
      <c r="AH121" s="1010"/>
      <c r="AI121" s="1010"/>
      <c r="AJ121" s="1011"/>
      <c r="AK121" s="1012" t="s">
        <v>439</v>
      </c>
      <c r="AL121" s="1010"/>
      <c r="AM121" s="1010"/>
      <c r="AN121" s="1010"/>
      <c r="AO121" s="1011"/>
      <c r="AP121" s="1013" t="s">
        <v>127</v>
      </c>
      <c r="AQ121" s="1014"/>
      <c r="AR121" s="1014"/>
      <c r="AS121" s="1014"/>
      <c r="AT121" s="1015"/>
      <c r="AU121" s="1043"/>
      <c r="AV121" s="1044"/>
      <c r="AW121" s="1044"/>
      <c r="AX121" s="1044"/>
      <c r="AY121" s="1045"/>
      <c r="AZ121" s="1000" t="s">
        <v>470</v>
      </c>
      <c r="BA121" s="1001"/>
      <c r="BB121" s="1001"/>
      <c r="BC121" s="1001"/>
      <c r="BD121" s="1001"/>
      <c r="BE121" s="1001"/>
      <c r="BF121" s="1001"/>
      <c r="BG121" s="1001"/>
      <c r="BH121" s="1001"/>
      <c r="BI121" s="1001"/>
      <c r="BJ121" s="1001"/>
      <c r="BK121" s="1001"/>
      <c r="BL121" s="1001"/>
      <c r="BM121" s="1001"/>
      <c r="BN121" s="1001"/>
      <c r="BO121" s="1001"/>
      <c r="BP121" s="1002"/>
      <c r="BQ121" s="970">
        <v>422658</v>
      </c>
      <c r="BR121" s="971"/>
      <c r="BS121" s="971"/>
      <c r="BT121" s="971"/>
      <c r="BU121" s="971"/>
      <c r="BV121" s="971">
        <v>343890</v>
      </c>
      <c r="BW121" s="971"/>
      <c r="BX121" s="971"/>
      <c r="BY121" s="971"/>
      <c r="BZ121" s="971"/>
      <c r="CA121" s="971">
        <v>352890</v>
      </c>
      <c r="CB121" s="971"/>
      <c r="CC121" s="971"/>
      <c r="CD121" s="971"/>
      <c r="CE121" s="971"/>
      <c r="CF121" s="965">
        <v>8.4</v>
      </c>
      <c r="CG121" s="966"/>
      <c r="CH121" s="966"/>
      <c r="CI121" s="966"/>
      <c r="CJ121" s="966"/>
      <c r="CK121" s="1061"/>
      <c r="CL121" s="1062"/>
      <c r="CM121" s="1062"/>
      <c r="CN121" s="1062"/>
      <c r="CO121" s="1063"/>
      <c r="CP121" s="1071" t="s">
        <v>408</v>
      </c>
      <c r="CQ121" s="1072"/>
      <c r="CR121" s="1072"/>
      <c r="CS121" s="1072"/>
      <c r="CT121" s="1072"/>
      <c r="CU121" s="1072"/>
      <c r="CV121" s="1072"/>
      <c r="CW121" s="1072"/>
      <c r="CX121" s="1072"/>
      <c r="CY121" s="1072"/>
      <c r="CZ121" s="1072"/>
      <c r="DA121" s="1072"/>
      <c r="DB121" s="1072"/>
      <c r="DC121" s="1072"/>
      <c r="DD121" s="1072"/>
      <c r="DE121" s="1072"/>
      <c r="DF121" s="1073"/>
      <c r="DG121" s="970">
        <v>1026822</v>
      </c>
      <c r="DH121" s="971"/>
      <c r="DI121" s="971"/>
      <c r="DJ121" s="971"/>
      <c r="DK121" s="971"/>
      <c r="DL121" s="971">
        <v>1109627</v>
      </c>
      <c r="DM121" s="971"/>
      <c r="DN121" s="971"/>
      <c r="DO121" s="971"/>
      <c r="DP121" s="971"/>
      <c r="DQ121" s="971">
        <v>1033815</v>
      </c>
      <c r="DR121" s="971"/>
      <c r="DS121" s="971"/>
      <c r="DT121" s="971"/>
      <c r="DU121" s="971"/>
      <c r="DV121" s="972">
        <v>24.7</v>
      </c>
      <c r="DW121" s="972"/>
      <c r="DX121" s="972"/>
      <c r="DY121" s="972"/>
      <c r="DZ121" s="973"/>
    </row>
    <row r="122" spans="1:130" s="246" customFormat="1" ht="26.25" customHeight="1" x14ac:dyDescent="0.15">
      <c r="A122" s="1110"/>
      <c r="B122" s="997"/>
      <c r="C122" s="967" t="s">
        <v>450</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9" t="s">
        <v>127</v>
      </c>
      <c r="AB122" s="1010"/>
      <c r="AC122" s="1010"/>
      <c r="AD122" s="1010"/>
      <c r="AE122" s="1011"/>
      <c r="AF122" s="1012" t="s">
        <v>127</v>
      </c>
      <c r="AG122" s="1010"/>
      <c r="AH122" s="1010"/>
      <c r="AI122" s="1010"/>
      <c r="AJ122" s="1011"/>
      <c r="AK122" s="1012" t="s">
        <v>127</v>
      </c>
      <c r="AL122" s="1010"/>
      <c r="AM122" s="1010"/>
      <c r="AN122" s="1010"/>
      <c r="AO122" s="1011"/>
      <c r="AP122" s="1013" t="s">
        <v>127</v>
      </c>
      <c r="AQ122" s="1014"/>
      <c r="AR122" s="1014"/>
      <c r="AS122" s="1014"/>
      <c r="AT122" s="1015"/>
      <c r="AU122" s="1043"/>
      <c r="AV122" s="1044"/>
      <c r="AW122" s="1044"/>
      <c r="AX122" s="1044"/>
      <c r="AY122" s="1045"/>
      <c r="AZ122" s="1025" t="s">
        <v>471</v>
      </c>
      <c r="BA122" s="1016"/>
      <c r="BB122" s="1016"/>
      <c r="BC122" s="1016"/>
      <c r="BD122" s="1016"/>
      <c r="BE122" s="1016"/>
      <c r="BF122" s="1016"/>
      <c r="BG122" s="1016"/>
      <c r="BH122" s="1016"/>
      <c r="BI122" s="1016"/>
      <c r="BJ122" s="1016"/>
      <c r="BK122" s="1016"/>
      <c r="BL122" s="1016"/>
      <c r="BM122" s="1016"/>
      <c r="BN122" s="1016"/>
      <c r="BO122" s="1016"/>
      <c r="BP122" s="1017"/>
      <c r="BQ122" s="1048">
        <v>6164955</v>
      </c>
      <c r="BR122" s="1049"/>
      <c r="BS122" s="1049"/>
      <c r="BT122" s="1049"/>
      <c r="BU122" s="1049"/>
      <c r="BV122" s="1049">
        <v>6074015</v>
      </c>
      <c r="BW122" s="1049"/>
      <c r="BX122" s="1049"/>
      <c r="BY122" s="1049"/>
      <c r="BZ122" s="1049"/>
      <c r="CA122" s="1049">
        <v>6586077</v>
      </c>
      <c r="CB122" s="1049"/>
      <c r="CC122" s="1049"/>
      <c r="CD122" s="1049"/>
      <c r="CE122" s="1049"/>
      <c r="CF122" s="1069">
        <v>157.4</v>
      </c>
      <c r="CG122" s="1070"/>
      <c r="CH122" s="1070"/>
      <c r="CI122" s="1070"/>
      <c r="CJ122" s="1070"/>
      <c r="CK122" s="1061"/>
      <c r="CL122" s="1062"/>
      <c r="CM122" s="1062"/>
      <c r="CN122" s="1062"/>
      <c r="CO122" s="1063"/>
      <c r="CP122" s="1071" t="s">
        <v>472</v>
      </c>
      <c r="CQ122" s="1072"/>
      <c r="CR122" s="1072"/>
      <c r="CS122" s="1072"/>
      <c r="CT122" s="1072"/>
      <c r="CU122" s="1072"/>
      <c r="CV122" s="1072"/>
      <c r="CW122" s="1072"/>
      <c r="CX122" s="1072"/>
      <c r="CY122" s="1072"/>
      <c r="CZ122" s="1072"/>
      <c r="DA122" s="1072"/>
      <c r="DB122" s="1072"/>
      <c r="DC122" s="1072"/>
      <c r="DD122" s="1072"/>
      <c r="DE122" s="1072"/>
      <c r="DF122" s="1073"/>
      <c r="DG122" s="970">
        <v>75679</v>
      </c>
      <c r="DH122" s="971"/>
      <c r="DI122" s="971"/>
      <c r="DJ122" s="971"/>
      <c r="DK122" s="971"/>
      <c r="DL122" s="971">
        <v>107344</v>
      </c>
      <c r="DM122" s="971"/>
      <c r="DN122" s="971"/>
      <c r="DO122" s="971"/>
      <c r="DP122" s="971"/>
      <c r="DQ122" s="971">
        <v>102255</v>
      </c>
      <c r="DR122" s="971"/>
      <c r="DS122" s="971"/>
      <c r="DT122" s="971"/>
      <c r="DU122" s="971"/>
      <c r="DV122" s="972">
        <v>2.4</v>
      </c>
      <c r="DW122" s="972"/>
      <c r="DX122" s="972"/>
      <c r="DY122" s="972"/>
      <c r="DZ122" s="973"/>
    </row>
    <row r="123" spans="1:130" s="246" customFormat="1" ht="26.25" customHeight="1" x14ac:dyDescent="0.15">
      <c r="A123" s="1110"/>
      <c r="B123" s="997"/>
      <c r="C123" s="967" t="s">
        <v>456</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9" t="s">
        <v>439</v>
      </c>
      <c r="AB123" s="1010"/>
      <c r="AC123" s="1010"/>
      <c r="AD123" s="1010"/>
      <c r="AE123" s="1011"/>
      <c r="AF123" s="1012" t="s">
        <v>439</v>
      </c>
      <c r="AG123" s="1010"/>
      <c r="AH123" s="1010"/>
      <c r="AI123" s="1010"/>
      <c r="AJ123" s="1011"/>
      <c r="AK123" s="1012" t="s">
        <v>127</v>
      </c>
      <c r="AL123" s="1010"/>
      <c r="AM123" s="1010"/>
      <c r="AN123" s="1010"/>
      <c r="AO123" s="1011"/>
      <c r="AP123" s="1013" t="s">
        <v>439</v>
      </c>
      <c r="AQ123" s="1014"/>
      <c r="AR123" s="1014"/>
      <c r="AS123" s="1014"/>
      <c r="AT123" s="1015"/>
      <c r="AU123" s="1046"/>
      <c r="AV123" s="1047"/>
      <c r="AW123" s="1047"/>
      <c r="AX123" s="1047"/>
      <c r="AY123" s="1047"/>
      <c r="AZ123" s="277" t="s">
        <v>188</v>
      </c>
      <c r="BA123" s="277"/>
      <c r="BB123" s="277"/>
      <c r="BC123" s="277"/>
      <c r="BD123" s="277"/>
      <c r="BE123" s="277"/>
      <c r="BF123" s="277"/>
      <c r="BG123" s="277"/>
      <c r="BH123" s="277"/>
      <c r="BI123" s="277"/>
      <c r="BJ123" s="277"/>
      <c r="BK123" s="277"/>
      <c r="BL123" s="277"/>
      <c r="BM123" s="277"/>
      <c r="BN123" s="277"/>
      <c r="BO123" s="1026" t="s">
        <v>473</v>
      </c>
      <c r="BP123" s="1057"/>
      <c r="BQ123" s="1116">
        <v>11559678</v>
      </c>
      <c r="BR123" s="1117"/>
      <c r="BS123" s="1117"/>
      <c r="BT123" s="1117"/>
      <c r="BU123" s="1117"/>
      <c r="BV123" s="1117">
        <v>12017468</v>
      </c>
      <c r="BW123" s="1117"/>
      <c r="BX123" s="1117"/>
      <c r="BY123" s="1117"/>
      <c r="BZ123" s="1117"/>
      <c r="CA123" s="1117">
        <v>13510476</v>
      </c>
      <c r="CB123" s="1117"/>
      <c r="CC123" s="1117"/>
      <c r="CD123" s="1117"/>
      <c r="CE123" s="1117"/>
      <c r="CF123" s="1050"/>
      <c r="CG123" s="1051"/>
      <c r="CH123" s="1051"/>
      <c r="CI123" s="1051"/>
      <c r="CJ123" s="1052"/>
      <c r="CK123" s="1061"/>
      <c r="CL123" s="1062"/>
      <c r="CM123" s="1062"/>
      <c r="CN123" s="1062"/>
      <c r="CO123" s="1063"/>
      <c r="CP123" s="1071" t="s">
        <v>474</v>
      </c>
      <c r="CQ123" s="1072"/>
      <c r="CR123" s="1072"/>
      <c r="CS123" s="1072"/>
      <c r="CT123" s="1072"/>
      <c r="CU123" s="1072"/>
      <c r="CV123" s="1072"/>
      <c r="CW123" s="1072"/>
      <c r="CX123" s="1072"/>
      <c r="CY123" s="1072"/>
      <c r="CZ123" s="1072"/>
      <c r="DA123" s="1072"/>
      <c r="DB123" s="1072"/>
      <c r="DC123" s="1072"/>
      <c r="DD123" s="1072"/>
      <c r="DE123" s="1072"/>
      <c r="DF123" s="1073"/>
      <c r="DG123" s="1009" t="s">
        <v>127</v>
      </c>
      <c r="DH123" s="1010"/>
      <c r="DI123" s="1010"/>
      <c r="DJ123" s="1010"/>
      <c r="DK123" s="1011"/>
      <c r="DL123" s="1012" t="s">
        <v>439</v>
      </c>
      <c r="DM123" s="1010"/>
      <c r="DN123" s="1010"/>
      <c r="DO123" s="1010"/>
      <c r="DP123" s="1011"/>
      <c r="DQ123" s="1012" t="s">
        <v>439</v>
      </c>
      <c r="DR123" s="1010"/>
      <c r="DS123" s="1010"/>
      <c r="DT123" s="1010"/>
      <c r="DU123" s="1011"/>
      <c r="DV123" s="1013" t="s">
        <v>439</v>
      </c>
      <c r="DW123" s="1014"/>
      <c r="DX123" s="1014"/>
      <c r="DY123" s="1014"/>
      <c r="DZ123" s="1015"/>
    </row>
    <row r="124" spans="1:130" s="246" customFormat="1" ht="26.25" customHeight="1" thickBot="1" x14ac:dyDescent="0.2">
      <c r="A124" s="1110"/>
      <c r="B124" s="997"/>
      <c r="C124" s="967" t="s">
        <v>459</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9" t="s">
        <v>127</v>
      </c>
      <c r="AB124" s="1010"/>
      <c r="AC124" s="1010"/>
      <c r="AD124" s="1010"/>
      <c r="AE124" s="1011"/>
      <c r="AF124" s="1012" t="s">
        <v>127</v>
      </c>
      <c r="AG124" s="1010"/>
      <c r="AH124" s="1010"/>
      <c r="AI124" s="1010"/>
      <c r="AJ124" s="1011"/>
      <c r="AK124" s="1012" t="s">
        <v>127</v>
      </c>
      <c r="AL124" s="1010"/>
      <c r="AM124" s="1010"/>
      <c r="AN124" s="1010"/>
      <c r="AO124" s="1011"/>
      <c r="AP124" s="1013" t="s">
        <v>127</v>
      </c>
      <c r="AQ124" s="1014"/>
      <c r="AR124" s="1014"/>
      <c r="AS124" s="1014"/>
      <c r="AT124" s="1015"/>
      <c r="AU124" s="1112" t="s">
        <v>475</v>
      </c>
      <c r="AV124" s="1113"/>
      <c r="AW124" s="1113"/>
      <c r="AX124" s="1113"/>
      <c r="AY124" s="1113"/>
      <c r="AZ124" s="1113"/>
      <c r="BA124" s="1113"/>
      <c r="BB124" s="1113"/>
      <c r="BC124" s="1113"/>
      <c r="BD124" s="1113"/>
      <c r="BE124" s="1113"/>
      <c r="BF124" s="1113"/>
      <c r="BG124" s="1113"/>
      <c r="BH124" s="1113"/>
      <c r="BI124" s="1113"/>
      <c r="BJ124" s="1113"/>
      <c r="BK124" s="1113"/>
      <c r="BL124" s="1113"/>
      <c r="BM124" s="1113"/>
      <c r="BN124" s="1113"/>
      <c r="BO124" s="1113"/>
      <c r="BP124" s="1114"/>
      <c r="BQ124" s="1115">
        <v>5.9</v>
      </c>
      <c r="BR124" s="1079"/>
      <c r="BS124" s="1079"/>
      <c r="BT124" s="1079"/>
      <c r="BU124" s="1079"/>
      <c r="BV124" s="1079">
        <v>19.8</v>
      </c>
      <c r="BW124" s="1079"/>
      <c r="BX124" s="1079"/>
      <c r="BY124" s="1079"/>
      <c r="BZ124" s="1079"/>
      <c r="CA124" s="1079" t="s">
        <v>127</v>
      </c>
      <c r="CB124" s="1079"/>
      <c r="CC124" s="1079"/>
      <c r="CD124" s="1079"/>
      <c r="CE124" s="1079"/>
      <c r="CF124" s="1080"/>
      <c r="CG124" s="1081"/>
      <c r="CH124" s="1081"/>
      <c r="CI124" s="1081"/>
      <c r="CJ124" s="1082"/>
      <c r="CK124" s="1064"/>
      <c r="CL124" s="1064"/>
      <c r="CM124" s="1064"/>
      <c r="CN124" s="1064"/>
      <c r="CO124" s="1065"/>
      <c r="CP124" s="1071" t="s">
        <v>476</v>
      </c>
      <c r="CQ124" s="1072"/>
      <c r="CR124" s="1072"/>
      <c r="CS124" s="1072"/>
      <c r="CT124" s="1072"/>
      <c r="CU124" s="1072"/>
      <c r="CV124" s="1072"/>
      <c r="CW124" s="1072"/>
      <c r="CX124" s="1072"/>
      <c r="CY124" s="1072"/>
      <c r="CZ124" s="1072"/>
      <c r="DA124" s="1072"/>
      <c r="DB124" s="1072"/>
      <c r="DC124" s="1072"/>
      <c r="DD124" s="1072"/>
      <c r="DE124" s="1072"/>
      <c r="DF124" s="1073"/>
      <c r="DG124" s="1056" t="s">
        <v>127</v>
      </c>
      <c r="DH124" s="1035"/>
      <c r="DI124" s="1035"/>
      <c r="DJ124" s="1035"/>
      <c r="DK124" s="1036"/>
      <c r="DL124" s="1034" t="s">
        <v>461</v>
      </c>
      <c r="DM124" s="1035"/>
      <c r="DN124" s="1035"/>
      <c r="DO124" s="1035"/>
      <c r="DP124" s="1036"/>
      <c r="DQ124" s="1034" t="s">
        <v>439</v>
      </c>
      <c r="DR124" s="1035"/>
      <c r="DS124" s="1035"/>
      <c r="DT124" s="1035"/>
      <c r="DU124" s="1036"/>
      <c r="DV124" s="1037" t="s">
        <v>439</v>
      </c>
      <c r="DW124" s="1038"/>
      <c r="DX124" s="1038"/>
      <c r="DY124" s="1038"/>
      <c r="DZ124" s="1039"/>
    </row>
    <row r="125" spans="1:130" s="246" customFormat="1" ht="26.25" customHeight="1" x14ac:dyDescent="0.15">
      <c r="A125" s="1110"/>
      <c r="B125" s="997"/>
      <c r="C125" s="967" t="s">
        <v>462</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9" t="s">
        <v>439</v>
      </c>
      <c r="AB125" s="1010"/>
      <c r="AC125" s="1010"/>
      <c r="AD125" s="1010"/>
      <c r="AE125" s="1011"/>
      <c r="AF125" s="1012" t="s">
        <v>439</v>
      </c>
      <c r="AG125" s="1010"/>
      <c r="AH125" s="1010"/>
      <c r="AI125" s="1010"/>
      <c r="AJ125" s="1011"/>
      <c r="AK125" s="1012" t="s">
        <v>127</v>
      </c>
      <c r="AL125" s="1010"/>
      <c r="AM125" s="1010"/>
      <c r="AN125" s="1010"/>
      <c r="AO125" s="1011"/>
      <c r="AP125" s="1013" t="s">
        <v>127</v>
      </c>
      <c r="AQ125" s="1014"/>
      <c r="AR125" s="1014"/>
      <c r="AS125" s="1014"/>
      <c r="AT125" s="101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4" t="s">
        <v>477</v>
      </c>
      <c r="CL125" s="1059"/>
      <c r="CM125" s="1059"/>
      <c r="CN125" s="1059"/>
      <c r="CO125" s="1060"/>
      <c r="CP125" s="991" t="s">
        <v>478</v>
      </c>
      <c r="CQ125" s="940"/>
      <c r="CR125" s="940"/>
      <c r="CS125" s="940"/>
      <c r="CT125" s="940"/>
      <c r="CU125" s="940"/>
      <c r="CV125" s="940"/>
      <c r="CW125" s="940"/>
      <c r="CX125" s="940"/>
      <c r="CY125" s="940"/>
      <c r="CZ125" s="940"/>
      <c r="DA125" s="940"/>
      <c r="DB125" s="940"/>
      <c r="DC125" s="940"/>
      <c r="DD125" s="940"/>
      <c r="DE125" s="940"/>
      <c r="DF125" s="941"/>
      <c r="DG125" s="977" t="s">
        <v>127</v>
      </c>
      <c r="DH125" s="978"/>
      <c r="DI125" s="978"/>
      <c r="DJ125" s="978"/>
      <c r="DK125" s="978"/>
      <c r="DL125" s="978" t="s">
        <v>127</v>
      </c>
      <c r="DM125" s="978"/>
      <c r="DN125" s="978"/>
      <c r="DO125" s="978"/>
      <c r="DP125" s="978"/>
      <c r="DQ125" s="978" t="s">
        <v>127</v>
      </c>
      <c r="DR125" s="978"/>
      <c r="DS125" s="978"/>
      <c r="DT125" s="978"/>
      <c r="DU125" s="978"/>
      <c r="DV125" s="979" t="s">
        <v>127</v>
      </c>
      <c r="DW125" s="979"/>
      <c r="DX125" s="979"/>
      <c r="DY125" s="979"/>
      <c r="DZ125" s="980"/>
    </row>
    <row r="126" spans="1:130" s="246" customFormat="1" ht="26.25" customHeight="1" thickBot="1" x14ac:dyDescent="0.2">
      <c r="A126" s="1110"/>
      <c r="B126" s="997"/>
      <c r="C126" s="967" t="s">
        <v>464</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9" t="s">
        <v>127</v>
      </c>
      <c r="AB126" s="1010"/>
      <c r="AC126" s="1010"/>
      <c r="AD126" s="1010"/>
      <c r="AE126" s="1011"/>
      <c r="AF126" s="1012" t="s">
        <v>461</v>
      </c>
      <c r="AG126" s="1010"/>
      <c r="AH126" s="1010"/>
      <c r="AI126" s="1010"/>
      <c r="AJ126" s="1011"/>
      <c r="AK126" s="1012" t="s">
        <v>439</v>
      </c>
      <c r="AL126" s="1010"/>
      <c r="AM126" s="1010"/>
      <c r="AN126" s="1010"/>
      <c r="AO126" s="1011"/>
      <c r="AP126" s="1013" t="s">
        <v>127</v>
      </c>
      <c r="AQ126" s="1014"/>
      <c r="AR126" s="1014"/>
      <c r="AS126" s="1014"/>
      <c r="AT126" s="101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5"/>
      <c r="CL126" s="1062"/>
      <c r="CM126" s="1062"/>
      <c r="CN126" s="1062"/>
      <c r="CO126" s="1063"/>
      <c r="CP126" s="1000" t="s">
        <v>479</v>
      </c>
      <c r="CQ126" s="1001"/>
      <c r="CR126" s="1001"/>
      <c r="CS126" s="1001"/>
      <c r="CT126" s="1001"/>
      <c r="CU126" s="1001"/>
      <c r="CV126" s="1001"/>
      <c r="CW126" s="1001"/>
      <c r="CX126" s="1001"/>
      <c r="CY126" s="1001"/>
      <c r="CZ126" s="1001"/>
      <c r="DA126" s="1001"/>
      <c r="DB126" s="1001"/>
      <c r="DC126" s="1001"/>
      <c r="DD126" s="1001"/>
      <c r="DE126" s="1001"/>
      <c r="DF126" s="1002"/>
      <c r="DG126" s="970" t="s">
        <v>127</v>
      </c>
      <c r="DH126" s="971"/>
      <c r="DI126" s="971"/>
      <c r="DJ126" s="971"/>
      <c r="DK126" s="971"/>
      <c r="DL126" s="971" t="s">
        <v>127</v>
      </c>
      <c r="DM126" s="971"/>
      <c r="DN126" s="971"/>
      <c r="DO126" s="971"/>
      <c r="DP126" s="971"/>
      <c r="DQ126" s="971" t="s">
        <v>127</v>
      </c>
      <c r="DR126" s="971"/>
      <c r="DS126" s="971"/>
      <c r="DT126" s="971"/>
      <c r="DU126" s="971"/>
      <c r="DV126" s="972" t="s">
        <v>439</v>
      </c>
      <c r="DW126" s="972"/>
      <c r="DX126" s="972"/>
      <c r="DY126" s="972"/>
      <c r="DZ126" s="973"/>
    </row>
    <row r="127" spans="1:130" s="246" customFormat="1" ht="26.25" customHeight="1" x14ac:dyDescent="0.15">
      <c r="A127" s="1111"/>
      <c r="B127" s="999"/>
      <c r="C127" s="1053" t="s">
        <v>480</v>
      </c>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5"/>
      <c r="AA127" s="1009">
        <v>122</v>
      </c>
      <c r="AB127" s="1010"/>
      <c r="AC127" s="1010"/>
      <c r="AD127" s="1010"/>
      <c r="AE127" s="1011"/>
      <c r="AF127" s="1012">
        <v>156</v>
      </c>
      <c r="AG127" s="1010"/>
      <c r="AH127" s="1010"/>
      <c r="AI127" s="1010"/>
      <c r="AJ127" s="1011"/>
      <c r="AK127" s="1012">
        <v>130</v>
      </c>
      <c r="AL127" s="1010"/>
      <c r="AM127" s="1010"/>
      <c r="AN127" s="1010"/>
      <c r="AO127" s="1011"/>
      <c r="AP127" s="1013">
        <v>0</v>
      </c>
      <c r="AQ127" s="1014"/>
      <c r="AR127" s="1014"/>
      <c r="AS127" s="1014"/>
      <c r="AT127" s="1015"/>
      <c r="AU127" s="282"/>
      <c r="AV127" s="282"/>
      <c r="AW127" s="282"/>
      <c r="AX127" s="1083" t="s">
        <v>481</v>
      </c>
      <c r="AY127" s="1084"/>
      <c r="AZ127" s="1084"/>
      <c r="BA127" s="1084"/>
      <c r="BB127" s="1084"/>
      <c r="BC127" s="1084"/>
      <c r="BD127" s="1084"/>
      <c r="BE127" s="1085"/>
      <c r="BF127" s="1086" t="s">
        <v>482</v>
      </c>
      <c r="BG127" s="1084"/>
      <c r="BH127" s="1084"/>
      <c r="BI127" s="1084"/>
      <c r="BJ127" s="1084"/>
      <c r="BK127" s="1084"/>
      <c r="BL127" s="1085"/>
      <c r="BM127" s="1086" t="s">
        <v>483</v>
      </c>
      <c r="BN127" s="1084"/>
      <c r="BO127" s="1084"/>
      <c r="BP127" s="1084"/>
      <c r="BQ127" s="1084"/>
      <c r="BR127" s="1084"/>
      <c r="BS127" s="1085"/>
      <c r="BT127" s="1086" t="s">
        <v>484</v>
      </c>
      <c r="BU127" s="1084"/>
      <c r="BV127" s="1084"/>
      <c r="BW127" s="1084"/>
      <c r="BX127" s="1084"/>
      <c r="BY127" s="1084"/>
      <c r="BZ127" s="1108"/>
      <c r="CA127" s="282"/>
      <c r="CB127" s="282"/>
      <c r="CC127" s="282"/>
      <c r="CD127" s="283"/>
      <c r="CE127" s="283"/>
      <c r="CF127" s="283"/>
      <c r="CG127" s="280"/>
      <c r="CH127" s="280"/>
      <c r="CI127" s="280"/>
      <c r="CJ127" s="281"/>
      <c r="CK127" s="1075"/>
      <c r="CL127" s="1062"/>
      <c r="CM127" s="1062"/>
      <c r="CN127" s="1062"/>
      <c r="CO127" s="1063"/>
      <c r="CP127" s="1000" t="s">
        <v>485</v>
      </c>
      <c r="CQ127" s="1001"/>
      <c r="CR127" s="1001"/>
      <c r="CS127" s="1001"/>
      <c r="CT127" s="1001"/>
      <c r="CU127" s="1001"/>
      <c r="CV127" s="1001"/>
      <c r="CW127" s="1001"/>
      <c r="CX127" s="1001"/>
      <c r="CY127" s="1001"/>
      <c r="CZ127" s="1001"/>
      <c r="DA127" s="1001"/>
      <c r="DB127" s="1001"/>
      <c r="DC127" s="1001"/>
      <c r="DD127" s="1001"/>
      <c r="DE127" s="1001"/>
      <c r="DF127" s="1002"/>
      <c r="DG127" s="970" t="s">
        <v>439</v>
      </c>
      <c r="DH127" s="971"/>
      <c r="DI127" s="971"/>
      <c r="DJ127" s="971"/>
      <c r="DK127" s="971"/>
      <c r="DL127" s="971" t="s">
        <v>127</v>
      </c>
      <c r="DM127" s="971"/>
      <c r="DN127" s="971"/>
      <c r="DO127" s="971"/>
      <c r="DP127" s="971"/>
      <c r="DQ127" s="971" t="s">
        <v>439</v>
      </c>
      <c r="DR127" s="971"/>
      <c r="DS127" s="971"/>
      <c r="DT127" s="971"/>
      <c r="DU127" s="971"/>
      <c r="DV127" s="972" t="s">
        <v>439</v>
      </c>
      <c r="DW127" s="972"/>
      <c r="DX127" s="972"/>
      <c r="DY127" s="972"/>
      <c r="DZ127" s="973"/>
    </row>
    <row r="128" spans="1:130" s="246" customFormat="1" ht="26.25" customHeight="1" thickBot="1" x14ac:dyDescent="0.2">
      <c r="A128" s="1094" t="s">
        <v>486</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487</v>
      </c>
      <c r="X128" s="1096"/>
      <c r="Y128" s="1096"/>
      <c r="Z128" s="1097"/>
      <c r="AA128" s="1098">
        <v>16846</v>
      </c>
      <c r="AB128" s="1099"/>
      <c r="AC128" s="1099"/>
      <c r="AD128" s="1099"/>
      <c r="AE128" s="1100"/>
      <c r="AF128" s="1101">
        <v>33167</v>
      </c>
      <c r="AG128" s="1099"/>
      <c r="AH128" s="1099"/>
      <c r="AI128" s="1099"/>
      <c r="AJ128" s="1100"/>
      <c r="AK128" s="1101">
        <v>36000</v>
      </c>
      <c r="AL128" s="1099"/>
      <c r="AM128" s="1099"/>
      <c r="AN128" s="1099"/>
      <c r="AO128" s="1100"/>
      <c r="AP128" s="1102"/>
      <c r="AQ128" s="1103"/>
      <c r="AR128" s="1103"/>
      <c r="AS128" s="1103"/>
      <c r="AT128" s="1104"/>
      <c r="AU128" s="282"/>
      <c r="AV128" s="282"/>
      <c r="AW128" s="282"/>
      <c r="AX128" s="939" t="s">
        <v>488</v>
      </c>
      <c r="AY128" s="940"/>
      <c r="AZ128" s="940"/>
      <c r="BA128" s="940"/>
      <c r="BB128" s="940"/>
      <c r="BC128" s="940"/>
      <c r="BD128" s="940"/>
      <c r="BE128" s="941"/>
      <c r="BF128" s="1105" t="s">
        <v>439</v>
      </c>
      <c r="BG128" s="1106"/>
      <c r="BH128" s="1106"/>
      <c r="BI128" s="1106"/>
      <c r="BJ128" s="1106"/>
      <c r="BK128" s="1106"/>
      <c r="BL128" s="1107"/>
      <c r="BM128" s="1105">
        <v>15</v>
      </c>
      <c r="BN128" s="1106"/>
      <c r="BO128" s="1106"/>
      <c r="BP128" s="1106"/>
      <c r="BQ128" s="1106"/>
      <c r="BR128" s="1106"/>
      <c r="BS128" s="1107"/>
      <c r="BT128" s="1105">
        <v>20</v>
      </c>
      <c r="BU128" s="1106"/>
      <c r="BV128" s="1106"/>
      <c r="BW128" s="1106"/>
      <c r="BX128" s="1106"/>
      <c r="BY128" s="1106"/>
      <c r="BZ128" s="1130"/>
      <c r="CA128" s="283"/>
      <c r="CB128" s="283"/>
      <c r="CC128" s="283"/>
      <c r="CD128" s="283"/>
      <c r="CE128" s="283"/>
      <c r="CF128" s="283"/>
      <c r="CG128" s="280"/>
      <c r="CH128" s="280"/>
      <c r="CI128" s="280"/>
      <c r="CJ128" s="281"/>
      <c r="CK128" s="1076"/>
      <c r="CL128" s="1077"/>
      <c r="CM128" s="1077"/>
      <c r="CN128" s="1077"/>
      <c r="CO128" s="1078"/>
      <c r="CP128" s="1087" t="s">
        <v>489</v>
      </c>
      <c r="CQ128" s="1088"/>
      <c r="CR128" s="1088"/>
      <c r="CS128" s="1088"/>
      <c r="CT128" s="1088"/>
      <c r="CU128" s="1088"/>
      <c r="CV128" s="1088"/>
      <c r="CW128" s="1088"/>
      <c r="CX128" s="1088"/>
      <c r="CY128" s="1088"/>
      <c r="CZ128" s="1088"/>
      <c r="DA128" s="1088"/>
      <c r="DB128" s="1088"/>
      <c r="DC128" s="1088"/>
      <c r="DD128" s="1088"/>
      <c r="DE128" s="1088"/>
      <c r="DF128" s="1089"/>
      <c r="DG128" s="1090" t="s">
        <v>439</v>
      </c>
      <c r="DH128" s="1091"/>
      <c r="DI128" s="1091"/>
      <c r="DJ128" s="1091"/>
      <c r="DK128" s="1091"/>
      <c r="DL128" s="1091" t="s">
        <v>439</v>
      </c>
      <c r="DM128" s="1091"/>
      <c r="DN128" s="1091"/>
      <c r="DO128" s="1091"/>
      <c r="DP128" s="1091"/>
      <c r="DQ128" s="1091" t="s">
        <v>127</v>
      </c>
      <c r="DR128" s="1091"/>
      <c r="DS128" s="1091"/>
      <c r="DT128" s="1091"/>
      <c r="DU128" s="1091"/>
      <c r="DV128" s="1092" t="s">
        <v>127</v>
      </c>
      <c r="DW128" s="1092"/>
      <c r="DX128" s="1092"/>
      <c r="DY128" s="1092"/>
      <c r="DZ128" s="1093"/>
    </row>
    <row r="129" spans="1:131" s="246" customFormat="1" ht="26.25" customHeight="1" x14ac:dyDescent="0.15">
      <c r="A129" s="981" t="s">
        <v>105</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24" t="s">
        <v>490</v>
      </c>
      <c r="X129" s="1125"/>
      <c r="Y129" s="1125"/>
      <c r="Z129" s="1126"/>
      <c r="AA129" s="1009">
        <v>4923288</v>
      </c>
      <c r="AB129" s="1010"/>
      <c r="AC129" s="1010"/>
      <c r="AD129" s="1010"/>
      <c r="AE129" s="1011"/>
      <c r="AF129" s="1012">
        <v>4819004</v>
      </c>
      <c r="AG129" s="1010"/>
      <c r="AH129" s="1010"/>
      <c r="AI129" s="1010"/>
      <c r="AJ129" s="1011"/>
      <c r="AK129" s="1012">
        <v>4807981</v>
      </c>
      <c r="AL129" s="1010"/>
      <c r="AM129" s="1010"/>
      <c r="AN129" s="1010"/>
      <c r="AO129" s="1011"/>
      <c r="AP129" s="1127"/>
      <c r="AQ129" s="1128"/>
      <c r="AR129" s="1128"/>
      <c r="AS129" s="1128"/>
      <c r="AT129" s="1129"/>
      <c r="AU129" s="284"/>
      <c r="AV129" s="284"/>
      <c r="AW129" s="284"/>
      <c r="AX129" s="1118" t="s">
        <v>491</v>
      </c>
      <c r="AY129" s="1001"/>
      <c r="AZ129" s="1001"/>
      <c r="BA129" s="1001"/>
      <c r="BB129" s="1001"/>
      <c r="BC129" s="1001"/>
      <c r="BD129" s="1001"/>
      <c r="BE129" s="1002"/>
      <c r="BF129" s="1119" t="s">
        <v>127</v>
      </c>
      <c r="BG129" s="1120"/>
      <c r="BH129" s="1120"/>
      <c r="BI129" s="1120"/>
      <c r="BJ129" s="1120"/>
      <c r="BK129" s="1120"/>
      <c r="BL129" s="1121"/>
      <c r="BM129" s="1119">
        <v>20</v>
      </c>
      <c r="BN129" s="1120"/>
      <c r="BO129" s="1120"/>
      <c r="BP129" s="1120"/>
      <c r="BQ129" s="1120"/>
      <c r="BR129" s="1120"/>
      <c r="BS129" s="1121"/>
      <c r="BT129" s="1119">
        <v>30</v>
      </c>
      <c r="BU129" s="1122"/>
      <c r="BV129" s="1122"/>
      <c r="BW129" s="1122"/>
      <c r="BX129" s="1122"/>
      <c r="BY129" s="1122"/>
      <c r="BZ129" s="112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1" t="s">
        <v>492</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24" t="s">
        <v>493</v>
      </c>
      <c r="X130" s="1125"/>
      <c r="Y130" s="1125"/>
      <c r="Z130" s="1126"/>
      <c r="AA130" s="1009">
        <v>659658</v>
      </c>
      <c r="AB130" s="1010"/>
      <c r="AC130" s="1010"/>
      <c r="AD130" s="1010"/>
      <c r="AE130" s="1011"/>
      <c r="AF130" s="1012">
        <v>637580</v>
      </c>
      <c r="AG130" s="1010"/>
      <c r="AH130" s="1010"/>
      <c r="AI130" s="1010"/>
      <c r="AJ130" s="1011"/>
      <c r="AK130" s="1012">
        <v>623425</v>
      </c>
      <c r="AL130" s="1010"/>
      <c r="AM130" s="1010"/>
      <c r="AN130" s="1010"/>
      <c r="AO130" s="1011"/>
      <c r="AP130" s="1127"/>
      <c r="AQ130" s="1128"/>
      <c r="AR130" s="1128"/>
      <c r="AS130" s="1128"/>
      <c r="AT130" s="1129"/>
      <c r="AU130" s="284"/>
      <c r="AV130" s="284"/>
      <c r="AW130" s="284"/>
      <c r="AX130" s="1118" t="s">
        <v>494</v>
      </c>
      <c r="AY130" s="1001"/>
      <c r="AZ130" s="1001"/>
      <c r="BA130" s="1001"/>
      <c r="BB130" s="1001"/>
      <c r="BC130" s="1001"/>
      <c r="BD130" s="1001"/>
      <c r="BE130" s="1002"/>
      <c r="BF130" s="1155">
        <v>7.8</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495</v>
      </c>
      <c r="X131" s="1163"/>
      <c r="Y131" s="1163"/>
      <c r="Z131" s="1164"/>
      <c r="AA131" s="1056">
        <v>4263630</v>
      </c>
      <c r="AB131" s="1035"/>
      <c r="AC131" s="1035"/>
      <c r="AD131" s="1035"/>
      <c r="AE131" s="1036"/>
      <c r="AF131" s="1034">
        <v>4181424</v>
      </c>
      <c r="AG131" s="1035"/>
      <c r="AH131" s="1035"/>
      <c r="AI131" s="1035"/>
      <c r="AJ131" s="1036"/>
      <c r="AK131" s="1034">
        <v>4184556</v>
      </c>
      <c r="AL131" s="1035"/>
      <c r="AM131" s="1035"/>
      <c r="AN131" s="1035"/>
      <c r="AO131" s="1036"/>
      <c r="AP131" s="1165"/>
      <c r="AQ131" s="1166"/>
      <c r="AR131" s="1166"/>
      <c r="AS131" s="1166"/>
      <c r="AT131" s="1167"/>
      <c r="AU131" s="284"/>
      <c r="AV131" s="284"/>
      <c r="AW131" s="284"/>
      <c r="AX131" s="1137" t="s">
        <v>496</v>
      </c>
      <c r="AY131" s="1088"/>
      <c r="AZ131" s="1088"/>
      <c r="BA131" s="1088"/>
      <c r="BB131" s="1088"/>
      <c r="BC131" s="1088"/>
      <c r="BD131" s="1088"/>
      <c r="BE131" s="1089"/>
      <c r="BF131" s="1138" t="s">
        <v>439</v>
      </c>
      <c r="BG131" s="1139"/>
      <c r="BH131" s="1139"/>
      <c r="BI131" s="1139"/>
      <c r="BJ131" s="1139"/>
      <c r="BK131" s="1139"/>
      <c r="BL131" s="1140"/>
      <c r="BM131" s="1138">
        <v>350</v>
      </c>
      <c r="BN131" s="1139"/>
      <c r="BO131" s="1139"/>
      <c r="BP131" s="1139"/>
      <c r="BQ131" s="1139"/>
      <c r="BR131" s="1139"/>
      <c r="BS131" s="1140"/>
      <c r="BT131" s="1141"/>
      <c r="BU131" s="1142"/>
      <c r="BV131" s="1142"/>
      <c r="BW131" s="1142"/>
      <c r="BX131" s="1142"/>
      <c r="BY131" s="1142"/>
      <c r="BZ131" s="114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4" t="s">
        <v>497</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498</v>
      </c>
      <c r="W132" s="1148"/>
      <c r="X132" s="1148"/>
      <c r="Y132" s="1148"/>
      <c r="Z132" s="1149"/>
      <c r="AA132" s="1150">
        <v>8.2414984409999992</v>
      </c>
      <c r="AB132" s="1151"/>
      <c r="AC132" s="1151"/>
      <c r="AD132" s="1151"/>
      <c r="AE132" s="1152"/>
      <c r="AF132" s="1153">
        <v>7.9113000739999997</v>
      </c>
      <c r="AG132" s="1151"/>
      <c r="AH132" s="1151"/>
      <c r="AI132" s="1151"/>
      <c r="AJ132" s="1152"/>
      <c r="AK132" s="1153">
        <v>7.3173354589999997</v>
      </c>
      <c r="AL132" s="1151"/>
      <c r="AM132" s="1151"/>
      <c r="AN132" s="1151"/>
      <c r="AO132" s="1152"/>
      <c r="AP132" s="1050"/>
      <c r="AQ132" s="1051"/>
      <c r="AR132" s="1051"/>
      <c r="AS132" s="1051"/>
      <c r="AT132" s="115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499</v>
      </c>
      <c r="W133" s="1131"/>
      <c r="X133" s="1131"/>
      <c r="Y133" s="1131"/>
      <c r="Z133" s="1132"/>
      <c r="AA133" s="1133">
        <v>8.6999999999999993</v>
      </c>
      <c r="AB133" s="1134"/>
      <c r="AC133" s="1134"/>
      <c r="AD133" s="1134"/>
      <c r="AE133" s="1135"/>
      <c r="AF133" s="1133">
        <v>8.4</v>
      </c>
      <c r="AG133" s="1134"/>
      <c r="AH133" s="1134"/>
      <c r="AI133" s="1134"/>
      <c r="AJ133" s="1135"/>
      <c r="AK133" s="1133">
        <v>7.8</v>
      </c>
      <c r="AL133" s="1134"/>
      <c r="AM133" s="1134"/>
      <c r="AN133" s="1134"/>
      <c r="AO133" s="1135"/>
      <c r="AP133" s="1080"/>
      <c r="AQ133" s="1081"/>
      <c r="AR133" s="1081"/>
      <c r="AS133" s="1081"/>
      <c r="AT133" s="113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SJzd46QL84OOszYNlitgomiTZIdDbWR5j1Q7W/SFjsEuneTAuhISr4rjb6TFPXMt9GKazNlsX4Z40RGK3LpRw==" saltValue="FDOJCb+9UkEnXoRaKirv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8693ePDEaOVpvUjVI5hefCrr8vn40vzkcbm2B/kmfgAcQd4QinTlrTBJQCTPkXepxxFn2JGOTmCl0NjvIOzrQ==" saltValue="VDYjChvinAmr0t5mOH57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tdRRXBL00O4a4E14TPpg9ch0zb5Ymmj8YNFnwgTP8jzQ8LGxJMojevMjaSOKJ1OunDwPJt28Z2ESrz3rF6PUg==" saltValue="UEEgpzPcR+gPbYzgMigHA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1"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2"/>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3" t="s">
        <v>508</v>
      </c>
      <c r="AL9" s="1174"/>
      <c r="AM9" s="1174"/>
      <c r="AN9" s="1175"/>
      <c r="AO9" s="312">
        <v>1548988</v>
      </c>
      <c r="AP9" s="312">
        <v>98882</v>
      </c>
      <c r="AQ9" s="313">
        <v>81866</v>
      </c>
      <c r="AR9" s="314">
        <v>20.8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3" t="s">
        <v>509</v>
      </c>
      <c r="AL10" s="1174"/>
      <c r="AM10" s="1174"/>
      <c r="AN10" s="1175"/>
      <c r="AO10" s="315">
        <v>33628</v>
      </c>
      <c r="AP10" s="315">
        <v>2147</v>
      </c>
      <c r="AQ10" s="316">
        <v>9373</v>
      </c>
      <c r="AR10" s="317">
        <v>-77.099999999999994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3" t="s">
        <v>510</v>
      </c>
      <c r="AL11" s="1174"/>
      <c r="AM11" s="1174"/>
      <c r="AN11" s="1175"/>
      <c r="AO11" s="315">
        <v>282955</v>
      </c>
      <c r="AP11" s="315">
        <v>18063</v>
      </c>
      <c r="AQ11" s="316">
        <v>11195</v>
      </c>
      <c r="AR11" s="317">
        <v>61.3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3" t="s">
        <v>511</v>
      </c>
      <c r="AL12" s="1174"/>
      <c r="AM12" s="1174"/>
      <c r="AN12" s="1175"/>
      <c r="AO12" s="315" t="s">
        <v>512</v>
      </c>
      <c r="AP12" s="315" t="s">
        <v>512</v>
      </c>
      <c r="AQ12" s="316">
        <v>1565</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3" t="s">
        <v>513</v>
      </c>
      <c r="AL13" s="1174"/>
      <c r="AM13" s="1174"/>
      <c r="AN13" s="1175"/>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3" t="s">
        <v>514</v>
      </c>
      <c r="AL14" s="1174"/>
      <c r="AM14" s="1174"/>
      <c r="AN14" s="1175"/>
      <c r="AO14" s="315">
        <v>93374</v>
      </c>
      <c r="AP14" s="315">
        <v>5961</v>
      </c>
      <c r="AQ14" s="316">
        <v>4756</v>
      </c>
      <c r="AR14" s="317">
        <v>25.3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3" t="s">
        <v>515</v>
      </c>
      <c r="AL15" s="1174"/>
      <c r="AM15" s="1174"/>
      <c r="AN15" s="1175"/>
      <c r="AO15" s="315">
        <v>63540</v>
      </c>
      <c r="AP15" s="315">
        <v>4056</v>
      </c>
      <c r="AQ15" s="316">
        <v>1563</v>
      </c>
      <c r="AR15" s="317">
        <v>159.5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6" t="s">
        <v>516</v>
      </c>
      <c r="AL16" s="1177"/>
      <c r="AM16" s="1177"/>
      <c r="AN16" s="1178"/>
      <c r="AO16" s="315">
        <v>-137985</v>
      </c>
      <c r="AP16" s="315">
        <v>-8808</v>
      </c>
      <c r="AQ16" s="316">
        <v>-7824</v>
      </c>
      <c r="AR16" s="317">
        <v>12.6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6" t="s">
        <v>188</v>
      </c>
      <c r="AL17" s="1177"/>
      <c r="AM17" s="1177"/>
      <c r="AN17" s="1178"/>
      <c r="AO17" s="315">
        <v>1884500</v>
      </c>
      <c r="AP17" s="315">
        <v>120300</v>
      </c>
      <c r="AQ17" s="316">
        <v>102493</v>
      </c>
      <c r="AR17" s="317">
        <v>17.399999999999999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8" t="s">
        <v>521</v>
      </c>
      <c r="AL21" s="1169"/>
      <c r="AM21" s="1169"/>
      <c r="AN21" s="1170"/>
      <c r="AO21" s="327">
        <v>11.68</v>
      </c>
      <c r="AP21" s="328">
        <v>9.5299999999999994</v>
      </c>
      <c r="AQ21" s="329">
        <v>2.15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8" t="s">
        <v>522</v>
      </c>
      <c r="AL22" s="1169"/>
      <c r="AM22" s="1169"/>
      <c r="AN22" s="1170"/>
      <c r="AO22" s="332">
        <v>95.8</v>
      </c>
      <c r="AP22" s="333">
        <v>96.6</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1"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2"/>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4" t="s">
        <v>526</v>
      </c>
      <c r="AL32" s="1185"/>
      <c r="AM32" s="1185"/>
      <c r="AN32" s="1186"/>
      <c r="AO32" s="342">
        <v>755546</v>
      </c>
      <c r="AP32" s="342">
        <v>48231</v>
      </c>
      <c r="AQ32" s="343">
        <v>54189</v>
      </c>
      <c r="AR32" s="344">
        <v>-11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4" t="s">
        <v>527</v>
      </c>
      <c r="AL33" s="1185"/>
      <c r="AM33" s="1185"/>
      <c r="AN33" s="1186"/>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4" t="s">
        <v>528</v>
      </c>
      <c r="AL34" s="1185"/>
      <c r="AM34" s="1185"/>
      <c r="AN34" s="1186"/>
      <c r="AO34" s="342" t="s">
        <v>512</v>
      </c>
      <c r="AP34" s="342" t="s">
        <v>512</v>
      </c>
      <c r="AQ34" s="343">
        <v>69</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4" t="s">
        <v>529</v>
      </c>
      <c r="AL35" s="1185"/>
      <c r="AM35" s="1185"/>
      <c r="AN35" s="1186"/>
      <c r="AO35" s="342">
        <v>205803</v>
      </c>
      <c r="AP35" s="342">
        <v>13138</v>
      </c>
      <c r="AQ35" s="343">
        <v>21047</v>
      </c>
      <c r="AR35" s="344">
        <v>-37.6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4" t="s">
        <v>530</v>
      </c>
      <c r="AL36" s="1185"/>
      <c r="AM36" s="1185"/>
      <c r="AN36" s="1186"/>
      <c r="AO36" s="342">
        <v>4144</v>
      </c>
      <c r="AP36" s="342">
        <v>265</v>
      </c>
      <c r="AQ36" s="343">
        <v>3967</v>
      </c>
      <c r="AR36" s="344">
        <v>-93.3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4" t="s">
        <v>531</v>
      </c>
      <c r="AL37" s="1185"/>
      <c r="AM37" s="1185"/>
      <c r="AN37" s="1186"/>
      <c r="AO37" s="342">
        <v>130</v>
      </c>
      <c r="AP37" s="342">
        <v>8</v>
      </c>
      <c r="AQ37" s="343">
        <v>1992</v>
      </c>
      <c r="AR37" s="344">
        <v>-99.6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532</v>
      </c>
      <c r="AL38" s="1188"/>
      <c r="AM38" s="1188"/>
      <c r="AN38" s="1189"/>
      <c r="AO38" s="345" t="s">
        <v>512</v>
      </c>
      <c r="AP38" s="345" t="s">
        <v>512</v>
      </c>
      <c r="AQ38" s="346">
        <v>4</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533</v>
      </c>
      <c r="AL39" s="1188"/>
      <c r="AM39" s="1188"/>
      <c r="AN39" s="1189"/>
      <c r="AO39" s="342">
        <v>-36000</v>
      </c>
      <c r="AP39" s="342">
        <v>-2298</v>
      </c>
      <c r="AQ39" s="343">
        <v>-3421</v>
      </c>
      <c r="AR39" s="344">
        <v>-32.799999999999997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4" t="s">
        <v>534</v>
      </c>
      <c r="AL40" s="1185"/>
      <c r="AM40" s="1185"/>
      <c r="AN40" s="1186"/>
      <c r="AO40" s="342">
        <v>-623425</v>
      </c>
      <c r="AP40" s="342">
        <v>-39797</v>
      </c>
      <c r="AQ40" s="343">
        <v>-53760</v>
      </c>
      <c r="AR40" s="344">
        <v>-26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302</v>
      </c>
      <c r="AL41" s="1191"/>
      <c r="AM41" s="1191"/>
      <c r="AN41" s="1192"/>
      <c r="AO41" s="342">
        <v>306198</v>
      </c>
      <c r="AP41" s="342">
        <v>19547</v>
      </c>
      <c r="AQ41" s="343">
        <v>24086</v>
      </c>
      <c r="AR41" s="344">
        <v>-18.8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9" t="s">
        <v>503</v>
      </c>
      <c r="AN49" s="1181" t="s">
        <v>538</v>
      </c>
      <c r="AO49" s="1182"/>
      <c r="AP49" s="1182"/>
      <c r="AQ49" s="1182"/>
      <c r="AR49" s="118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0"/>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18900888</v>
      </c>
      <c r="AN51" s="364">
        <v>1129963</v>
      </c>
      <c r="AO51" s="365">
        <v>57.6</v>
      </c>
      <c r="AP51" s="366">
        <v>87551</v>
      </c>
      <c r="AQ51" s="367">
        <v>6.8</v>
      </c>
      <c r="AR51" s="368">
        <v>50.8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385426</v>
      </c>
      <c r="AN52" s="372">
        <v>23042</v>
      </c>
      <c r="AO52" s="373">
        <v>-6.8</v>
      </c>
      <c r="AP52" s="374">
        <v>43994</v>
      </c>
      <c r="AQ52" s="375">
        <v>27.6</v>
      </c>
      <c r="AR52" s="376">
        <v>-34.4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21550719</v>
      </c>
      <c r="AN53" s="364">
        <v>1313347</v>
      </c>
      <c r="AO53" s="365">
        <v>16.2</v>
      </c>
      <c r="AP53" s="366">
        <v>77577</v>
      </c>
      <c r="AQ53" s="367">
        <v>-11.4</v>
      </c>
      <c r="AR53" s="368">
        <v>27.6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1084548</v>
      </c>
      <c r="AN54" s="372">
        <v>66095</v>
      </c>
      <c r="AO54" s="373">
        <v>186.8</v>
      </c>
      <c r="AP54" s="374">
        <v>40870</v>
      </c>
      <c r="AQ54" s="375">
        <v>-7.1</v>
      </c>
      <c r="AR54" s="376">
        <v>193.9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22412474</v>
      </c>
      <c r="AN55" s="364">
        <v>1384255</v>
      </c>
      <c r="AO55" s="365">
        <v>5.4</v>
      </c>
      <c r="AP55" s="366">
        <v>115123</v>
      </c>
      <c r="AQ55" s="367">
        <v>48.4</v>
      </c>
      <c r="AR55" s="368">
        <v>-43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263304</v>
      </c>
      <c r="AN56" s="372">
        <v>16262</v>
      </c>
      <c r="AO56" s="373">
        <v>-75.400000000000006</v>
      </c>
      <c r="AP56" s="374">
        <v>46026</v>
      </c>
      <c r="AQ56" s="375">
        <v>12.6</v>
      </c>
      <c r="AR56" s="376">
        <v>-88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15389246</v>
      </c>
      <c r="AN57" s="364">
        <v>962791</v>
      </c>
      <c r="AO57" s="365">
        <v>-30.4</v>
      </c>
      <c r="AP57" s="366">
        <v>98899</v>
      </c>
      <c r="AQ57" s="367">
        <v>-14.1</v>
      </c>
      <c r="AR57" s="368">
        <v>-16.3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1033703</v>
      </c>
      <c r="AN58" s="372">
        <v>64671</v>
      </c>
      <c r="AO58" s="373">
        <v>297.7</v>
      </c>
      <c r="AP58" s="374">
        <v>43734</v>
      </c>
      <c r="AQ58" s="375">
        <v>-5</v>
      </c>
      <c r="AR58" s="376">
        <v>302.7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15309850</v>
      </c>
      <c r="AN59" s="364">
        <v>977328</v>
      </c>
      <c r="AO59" s="365">
        <v>1.5</v>
      </c>
      <c r="AP59" s="366">
        <v>96462</v>
      </c>
      <c r="AQ59" s="367">
        <v>-2.5</v>
      </c>
      <c r="AR59" s="368">
        <v>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666352</v>
      </c>
      <c r="AN60" s="372">
        <v>42538</v>
      </c>
      <c r="AO60" s="373">
        <v>-34.200000000000003</v>
      </c>
      <c r="AP60" s="374">
        <v>39886</v>
      </c>
      <c r="AQ60" s="375">
        <v>-8.8000000000000007</v>
      </c>
      <c r="AR60" s="376">
        <v>-25.4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18712635</v>
      </c>
      <c r="AN61" s="379">
        <v>1153537</v>
      </c>
      <c r="AO61" s="380">
        <v>10.1</v>
      </c>
      <c r="AP61" s="381">
        <v>95122</v>
      </c>
      <c r="AQ61" s="382">
        <v>5.4</v>
      </c>
      <c r="AR61" s="368">
        <v>4.7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686667</v>
      </c>
      <c r="AN62" s="372">
        <v>42522</v>
      </c>
      <c r="AO62" s="373">
        <v>73.599999999999994</v>
      </c>
      <c r="AP62" s="374">
        <v>42902</v>
      </c>
      <c r="AQ62" s="375">
        <v>3.9</v>
      </c>
      <c r="AR62" s="376">
        <v>69.7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uqWkwUM40YPikuvManbEr79Wte8tIKKbMIARGjP56pwXEKgChoqXo0AiEN/663YjGy5UzFPqV1D58/ABAKZnQ==" saltValue="N4V+15lU9rQ+di9zASdu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xolx8YEPCPKHwIuKi7n8e8FBEcSQc8xOJbHg6IlsOM26KT9MA3mps+xoOKYEXKeUgOGLEhyrBFhoWdWoXrs/Q==" saltValue="TdE62MqHWB7GNmHv6i4X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JmHkYizorOqflcqsqWgJ/NT8xOz8mnsDk60dGCYgzREj+JFxrtw20/Fel6N5a4fT/6MfgC8SoHCkscuarUo4w==" saltValue="GpSfqBhTpJEM+DvG1a5N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3" t="s">
        <v>3</v>
      </c>
      <c r="D47" s="1193"/>
      <c r="E47" s="1194"/>
      <c r="F47" s="11">
        <v>53.68</v>
      </c>
      <c r="G47" s="12">
        <v>70.790000000000006</v>
      </c>
      <c r="H47" s="12">
        <v>104.14</v>
      </c>
      <c r="I47" s="12">
        <v>106.22</v>
      </c>
      <c r="J47" s="13">
        <v>131.51</v>
      </c>
    </row>
    <row r="48" spans="2:10" ht="57.75" customHeight="1" x14ac:dyDescent="0.15">
      <c r="B48" s="14"/>
      <c r="C48" s="1195" t="s">
        <v>4</v>
      </c>
      <c r="D48" s="1195"/>
      <c r="E48" s="1196"/>
      <c r="F48" s="15">
        <v>0.74</v>
      </c>
      <c r="G48" s="16">
        <v>13.65</v>
      </c>
      <c r="H48" s="16">
        <v>32.07</v>
      </c>
      <c r="I48" s="16">
        <v>25.52</v>
      </c>
      <c r="J48" s="17">
        <v>4.8099999999999996</v>
      </c>
    </row>
    <row r="49" spans="2:10" ht="57.75" customHeight="1" thickBot="1" x14ac:dyDescent="0.2">
      <c r="B49" s="18"/>
      <c r="C49" s="1197" t="s">
        <v>5</v>
      </c>
      <c r="D49" s="1197"/>
      <c r="E49" s="1198"/>
      <c r="F49" s="19" t="s">
        <v>559</v>
      </c>
      <c r="G49" s="20">
        <v>30.99</v>
      </c>
      <c r="H49" s="20">
        <v>50.22</v>
      </c>
      <c r="I49" s="20" t="s">
        <v>560</v>
      </c>
      <c r="J49" s="21">
        <v>4.28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hxHwBArAryTwViAPBmYm4YCMvLuAR171Ul0R1Ol2JuIV3kIF1KUPO/EMVOdIhy68npl4qIS3OGJzHEWvsfyOg==" saltValue="grjbOjSxZEeG3ANxNPk2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5" t="s">
        <v>561</v>
      </c>
      <c r="D34" s="1205"/>
      <c r="E34" s="1206"/>
      <c r="F34" s="32">
        <v>7.95</v>
      </c>
      <c r="G34" s="33">
        <v>9.6300000000000008</v>
      </c>
      <c r="H34" s="33">
        <v>8.02</v>
      </c>
      <c r="I34" s="33">
        <v>7.49</v>
      </c>
      <c r="J34" s="34">
        <v>7.08</v>
      </c>
      <c r="K34" s="22"/>
      <c r="L34" s="22"/>
      <c r="M34" s="22"/>
      <c r="N34" s="22"/>
      <c r="O34" s="22"/>
      <c r="P34" s="22"/>
    </row>
    <row r="35" spans="1:16" ht="39" customHeight="1" x14ac:dyDescent="0.15">
      <c r="A35" s="22"/>
      <c r="B35" s="35"/>
      <c r="C35" s="1199" t="s">
        <v>562</v>
      </c>
      <c r="D35" s="1200"/>
      <c r="E35" s="1201"/>
      <c r="F35" s="36">
        <v>0.74</v>
      </c>
      <c r="G35" s="37">
        <v>13.82</v>
      </c>
      <c r="H35" s="37">
        <v>32.479999999999997</v>
      </c>
      <c r="I35" s="37">
        <v>27.48</v>
      </c>
      <c r="J35" s="38">
        <v>6.61</v>
      </c>
      <c r="K35" s="22"/>
      <c r="L35" s="22"/>
      <c r="M35" s="22"/>
      <c r="N35" s="22"/>
      <c r="O35" s="22"/>
      <c r="P35" s="22"/>
    </row>
    <row r="36" spans="1:16" ht="39" customHeight="1" x14ac:dyDescent="0.15">
      <c r="A36" s="22"/>
      <c r="B36" s="35"/>
      <c r="C36" s="1199" t="s">
        <v>563</v>
      </c>
      <c r="D36" s="1200"/>
      <c r="E36" s="1201"/>
      <c r="F36" s="36">
        <v>1.68</v>
      </c>
      <c r="G36" s="37">
        <v>1.81</v>
      </c>
      <c r="H36" s="37">
        <v>1.95</v>
      </c>
      <c r="I36" s="37">
        <v>1.32</v>
      </c>
      <c r="J36" s="38">
        <v>1.72</v>
      </c>
      <c r="K36" s="22"/>
      <c r="L36" s="22"/>
      <c r="M36" s="22"/>
      <c r="N36" s="22"/>
      <c r="O36" s="22"/>
      <c r="P36" s="22"/>
    </row>
    <row r="37" spans="1:16" ht="39" customHeight="1" x14ac:dyDescent="0.15">
      <c r="A37" s="22"/>
      <c r="B37" s="35"/>
      <c r="C37" s="1199" t="s">
        <v>564</v>
      </c>
      <c r="D37" s="1200"/>
      <c r="E37" s="1201"/>
      <c r="F37" s="36">
        <v>0.31</v>
      </c>
      <c r="G37" s="37">
        <v>0.18</v>
      </c>
      <c r="H37" s="37">
        <v>0.37</v>
      </c>
      <c r="I37" s="37">
        <v>1.45</v>
      </c>
      <c r="J37" s="38">
        <v>1.37</v>
      </c>
      <c r="K37" s="22"/>
      <c r="L37" s="22"/>
      <c r="M37" s="22"/>
      <c r="N37" s="22"/>
      <c r="O37" s="22"/>
      <c r="P37" s="22"/>
    </row>
    <row r="38" spans="1:16" ht="39" customHeight="1" x14ac:dyDescent="0.15">
      <c r="A38" s="22"/>
      <c r="B38" s="35"/>
      <c r="C38" s="1199" t="s">
        <v>565</v>
      </c>
      <c r="D38" s="1200"/>
      <c r="E38" s="1201"/>
      <c r="F38" s="36">
        <v>0.04</v>
      </c>
      <c r="G38" s="37">
        <v>0.04</v>
      </c>
      <c r="H38" s="37">
        <v>0.03</v>
      </c>
      <c r="I38" s="37">
        <v>7.0000000000000007E-2</v>
      </c>
      <c r="J38" s="38">
        <v>0.08</v>
      </c>
      <c r="K38" s="22"/>
      <c r="L38" s="22"/>
      <c r="M38" s="22"/>
      <c r="N38" s="22"/>
      <c r="O38" s="22"/>
      <c r="P38" s="22"/>
    </row>
    <row r="39" spans="1:16" ht="39" customHeight="1" x14ac:dyDescent="0.15">
      <c r="A39" s="22"/>
      <c r="B39" s="35"/>
      <c r="C39" s="1199" t="s">
        <v>566</v>
      </c>
      <c r="D39" s="1200"/>
      <c r="E39" s="1201"/>
      <c r="F39" s="36">
        <v>0.02</v>
      </c>
      <c r="G39" s="37">
        <v>0.03</v>
      </c>
      <c r="H39" s="37">
        <v>0.36</v>
      </c>
      <c r="I39" s="37">
        <v>0.09</v>
      </c>
      <c r="J39" s="38">
        <v>0.03</v>
      </c>
      <c r="K39" s="22"/>
      <c r="L39" s="22"/>
      <c r="M39" s="22"/>
      <c r="N39" s="22"/>
      <c r="O39" s="22"/>
      <c r="P39" s="22"/>
    </row>
    <row r="40" spans="1:16" ht="39" customHeight="1" x14ac:dyDescent="0.15">
      <c r="A40" s="22"/>
      <c r="B40" s="35"/>
      <c r="C40" s="1199" t="s">
        <v>567</v>
      </c>
      <c r="D40" s="1200"/>
      <c r="E40" s="1201"/>
      <c r="F40" s="36">
        <v>0.03</v>
      </c>
      <c r="G40" s="37">
        <v>0</v>
      </c>
      <c r="H40" s="37">
        <v>0.02</v>
      </c>
      <c r="I40" s="37">
        <v>0</v>
      </c>
      <c r="J40" s="38">
        <v>0.01</v>
      </c>
      <c r="K40" s="22"/>
      <c r="L40" s="22"/>
      <c r="M40" s="22"/>
      <c r="N40" s="22"/>
      <c r="O40" s="22"/>
      <c r="P40" s="22"/>
    </row>
    <row r="41" spans="1:16" ht="39" customHeight="1" x14ac:dyDescent="0.15">
      <c r="A41" s="22"/>
      <c r="B41" s="35"/>
      <c r="C41" s="1199" t="s">
        <v>568</v>
      </c>
      <c r="D41" s="1200"/>
      <c r="E41" s="1201"/>
      <c r="F41" s="36">
        <v>0</v>
      </c>
      <c r="G41" s="37">
        <v>0</v>
      </c>
      <c r="H41" s="37">
        <v>0</v>
      </c>
      <c r="I41" s="37">
        <v>0</v>
      </c>
      <c r="J41" s="38">
        <v>0</v>
      </c>
      <c r="K41" s="22"/>
      <c r="L41" s="22"/>
      <c r="M41" s="22"/>
      <c r="N41" s="22"/>
      <c r="O41" s="22"/>
      <c r="P41" s="22"/>
    </row>
    <row r="42" spans="1:16" ht="39" customHeight="1" x14ac:dyDescent="0.15">
      <c r="A42" s="22"/>
      <c r="B42" s="39"/>
      <c r="C42" s="1199" t="s">
        <v>569</v>
      </c>
      <c r="D42" s="1200"/>
      <c r="E42" s="1201"/>
      <c r="F42" s="36" t="s">
        <v>512</v>
      </c>
      <c r="G42" s="37" t="s">
        <v>512</v>
      </c>
      <c r="H42" s="37" t="s">
        <v>512</v>
      </c>
      <c r="I42" s="37" t="s">
        <v>512</v>
      </c>
      <c r="J42" s="38" t="s">
        <v>512</v>
      </c>
      <c r="K42" s="22"/>
      <c r="L42" s="22"/>
      <c r="M42" s="22"/>
      <c r="N42" s="22"/>
      <c r="O42" s="22"/>
      <c r="P42" s="22"/>
    </row>
    <row r="43" spans="1:16" ht="39" customHeight="1" thickBot="1" x14ac:dyDescent="0.2">
      <c r="A43" s="22"/>
      <c r="B43" s="40"/>
      <c r="C43" s="1202" t="s">
        <v>570</v>
      </c>
      <c r="D43" s="1203"/>
      <c r="E43" s="1204"/>
      <c r="F43" s="41">
        <v>0.54</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vPCgZoaP+GHodd+W7MgipIBCehCG+4TAknyXXpjp3SRkouzFgLpeqwH5pfz/i5XDEM8Ash48JobXZsfzHHz6Q==" saltValue="BOT7SZaiEqwcT5LmpC6N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7" t="s">
        <v>10</v>
      </c>
      <c r="C45" s="1208"/>
      <c r="D45" s="58"/>
      <c r="E45" s="1213" t="s">
        <v>11</v>
      </c>
      <c r="F45" s="1213"/>
      <c r="G45" s="1213"/>
      <c r="H45" s="1213"/>
      <c r="I45" s="1213"/>
      <c r="J45" s="1214"/>
      <c r="K45" s="59">
        <v>883</v>
      </c>
      <c r="L45" s="60">
        <v>867</v>
      </c>
      <c r="M45" s="60">
        <v>809</v>
      </c>
      <c r="N45" s="60">
        <v>777</v>
      </c>
      <c r="O45" s="61">
        <v>756</v>
      </c>
      <c r="P45" s="48"/>
      <c r="Q45" s="48"/>
      <c r="R45" s="48"/>
      <c r="S45" s="48"/>
      <c r="T45" s="48"/>
      <c r="U45" s="48"/>
    </row>
    <row r="46" spans="1:21" ht="30.75" customHeight="1" x14ac:dyDescent="0.15">
      <c r="A46" s="48"/>
      <c r="B46" s="1209"/>
      <c r="C46" s="1210"/>
      <c r="D46" s="62"/>
      <c r="E46" s="1215" t="s">
        <v>12</v>
      </c>
      <c r="F46" s="1215"/>
      <c r="G46" s="1215"/>
      <c r="H46" s="1215"/>
      <c r="I46" s="1215"/>
      <c r="J46" s="1216"/>
      <c r="K46" s="63" t="s">
        <v>512</v>
      </c>
      <c r="L46" s="64" t="s">
        <v>512</v>
      </c>
      <c r="M46" s="64" t="s">
        <v>512</v>
      </c>
      <c r="N46" s="64" t="s">
        <v>512</v>
      </c>
      <c r="O46" s="65" t="s">
        <v>512</v>
      </c>
      <c r="P46" s="48"/>
      <c r="Q46" s="48"/>
      <c r="R46" s="48"/>
      <c r="S46" s="48"/>
      <c r="T46" s="48"/>
      <c r="U46" s="48"/>
    </row>
    <row r="47" spans="1:21" ht="30.75" customHeight="1" x14ac:dyDescent="0.15">
      <c r="A47" s="48"/>
      <c r="B47" s="1209"/>
      <c r="C47" s="1210"/>
      <c r="D47" s="62"/>
      <c r="E47" s="1215" t="s">
        <v>13</v>
      </c>
      <c r="F47" s="1215"/>
      <c r="G47" s="1215"/>
      <c r="H47" s="1215"/>
      <c r="I47" s="1215"/>
      <c r="J47" s="1216"/>
      <c r="K47" s="63" t="s">
        <v>512</v>
      </c>
      <c r="L47" s="64" t="s">
        <v>512</v>
      </c>
      <c r="M47" s="64" t="s">
        <v>512</v>
      </c>
      <c r="N47" s="64" t="s">
        <v>512</v>
      </c>
      <c r="O47" s="65" t="s">
        <v>512</v>
      </c>
      <c r="P47" s="48"/>
      <c r="Q47" s="48"/>
      <c r="R47" s="48"/>
      <c r="S47" s="48"/>
      <c r="T47" s="48"/>
      <c r="U47" s="48"/>
    </row>
    <row r="48" spans="1:21" ht="30.75" customHeight="1" x14ac:dyDescent="0.15">
      <c r="A48" s="48"/>
      <c r="B48" s="1209"/>
      <c r="C48" s="1210"/>
      <c r="D48" s="62"/>
      <c r="E48" s="1215" t="s">
        <v>14</v>
      </c>
      <c r="F48" s="1215"/>
      <c r="G48" s="1215"/>
      <c r="H48" s="1215"/>
      <c r="I48" s="1215"/>
      <c r="J48" s="1216"/>
      <c r="K48" s="63">
        <v>188</v>
      </c>
      <c r="L48" s="64">
        <v>198</v>
      </c>
      <c r="M48" s="64">
        <v>215</v>
      </c>
      <c r="N48" s="64">
        <v>220</v>
      </c>
      <c r="O48" s="65">
        <v>206</v>
      </c>
      <c r="P48" s="48"/>
      <c r="Q48" s="48"/>
      <c r="R48" s="48"/>
      <c r="S48" s="48"/>
      <c r="T48" s="48"/>
      <c r="U48" s="48"/>
    </row>
    <row r="49" spans="1:21" ht="30.75" customHeight="1" x14ac:dyDescent="0.15">
      <c r="A49" s="48"/>
      <c r="B49" s="1209"/>
      <c r="C49" s="1210"/>
      <c r="D49" s="62"/>
      <c r="E49" s="1215" t="s">
        <v>15</v>
      </c>
      <c r="F49" s="1215"/>
      <c r="G49" s="1215"/>
      <c r="H49" s="1215"/>
      <c r="I49" s="1215"/>
      <c r="J49" s="1216"/>
      <c r="K49" s="63">
        <v>4</v>
      </c>
      <c r="L49" s="64">
        <v>4</v>
      </c>
      <c r="M49" s="64">
        <v>4</v>
      </c>
      <c r="N49" s="64">
        <v>4</v>
      </c>
      <c r="O49" s="65">
        <v>4</v>
      </c>
      <c r="P49" s="48"/>
      <c r="Q49" s="48"/>
      <c r="R49" s="48"/>
      <c r="S49" s="48"/>
      <c r="T49" s="48"/>
      <c r="U49" s="48"/>
    </row>
    <row r="50" spans="1:21" ht="30.75" customHeight="1" x14ac:dyDescent="0.15">
      <c r="A50" s="48"/>
      <c r="B50" s="1209"/>
      <c r="C50" s="1210"/>
      <c r="D50" s="62"/>
      <c r="E50" s="1215" t="s">
        <v>16</v>
      </c>
      <c r="F50" s="1215"/>
      <c r="G50" s="1215"/>
      <c r="H50" s="1215"/>
      <c r="I50" s="1215"/>
      <c r="J50" s="1216"/>
      <c r="K50" s="63">
        <v>0</v>
      </c>
      <c r="L50" s="64">
        <v>0</v>
      </c>
      <c r="M50" s="64">
        <v>0</v>
      </c>
      <c r="N50" s="64">
        <v>0</v>
      </c>
      <c r="O50" s="65">
        <v>0</v>
      </c>
      <c r="P50" s="48"/>
      <c r="Q50" s="48"/>
      <c r="R50" s="48"/>
      <c r="S50" s="48"/>
      <c r="T50" s="48"/>
      <c r="U50" s="48"/>
    </row>
    <row r="51" spans="1:21" ht="30.75" customHeight="1" x14ac:dyDescent="0.15">
      <c r="A51" s="48"/>
      <c r="B51" s="1211"/>
      <c r="C51" s="1212"/>
      <c r="D51" s="66"/>
      <c r="E51" s="1215" t="s">
        <v>17</v>
      </c>
      <c r="F51" s="1215"/>
      <c r="G51" s="1215"/>
      <c r="H51" s="1215"/>
      <c r="I51" s="1215"/>
      <c r="J51" s="1216"/>
      <c r="K51" s="63" t="s">
        <v>512</v>
      </c>
      <c r="L51" s="64" t="s">
        <v>512</v>
      </c>
      <c r="M51" s="64" t="s">
        <v>512</v>
      </c>
      <c r="N51" s="64" t="s">
        <v>512</v>
      </c>
      <c r="O51" s="65" t="s">
        <v>512</v>
      </c>
      <c r="P51" s="48"/>
      <c r="Q51" s="48"/>
      <c r="R51" s="48"/>
      <c r="S51" s="48"/>
      <c r="T51" s="48"/>
      <c r="U51" s="48"/>
    </row>
    <row r="52" spans="1:21" ht="30.75" customHeight="1" x14ac:dyDescent="0.15">
      <c r="A52" s="48"/>
      <c r="B52" s="1217" t="s">
        <v>18</v>
      </c>
      <c r="C52" s="1218"/>
      <c r="D52" s="66"/>
      <c r="E52" s="1215" t="s">
        <v>19</v>
      </c>
      <c r="F52" s="1215"/>
      <c r="G52" s="1215"/>
      <c r="H52" s="1215"/>
      <c r="I52" s="1215"/>
      <c r="J52" s="1216"/>
      <c r="K52" s="63">
        <v>695</v>
      </c>
      <c r="L52" s="64">
        <v>674</v>
      </c>
      <c r="M52" s="64">
        <v>676</v>
      </c>
      <c r="N52" s="64">
        <v>671</v>
      </c>
      <c r="O52" s="65">
        <v>659</v>
      </c>
      <c r="P52" s="48"/>
      <c r="Q52" s="48"/>
      <c r="R52" s="48"/>
      <c r="S52" s="48"/>
      <c r="T52" s="48"/>
      <c r="U52" s="48"/>
    </row>
    <row r="53" spans="1:21" ht="30.75" customHeight="1" thickBot="1" x14ac:dyDescent="0.2">
      <c r="A53" s="48"/>
      <c r="B53" s="1219" t="s">
        <v>20</v>
      </c>
      <c r="C53" s="1220"/>
      <c r="D53" s="67"/>
      <c r="E53" s="1221" t="s">
        <v>21</v>
      </c>
      <c r="F53" s="1221"/>
      <c r="G53" s="1221"/>
      <c r="H53" s="1221"/>
      <c r="I53" s="1221"/>
      <c r="J53" s="1222"/>
      <c r="K53" s="68">
        <v>380</v>
      </c>
      <c r="L53" s="69">
        <v>395</v>
      </c>
      <c r="M53" s="69">
        <v>352</v>
      </c>
      <c r="N53" s="69">
        <v>330</v>
      </c>
      <c r="O53" s="70">
        <v>307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23" t="s">
        <v>24</v>
      </c>
      <c r="C57" s="1224"/>
      <c r="D57" s="1227" t="s">
        <v>25</v>
      </c>
      <c r="E57" s="1228"/>
      <c r="F57" s="1228"/>
      <c r="G57" s="1228"/>
      <c r="H57" s="1228"/>
      <c r="I57" s="1228"/>
      <c r="J57" s="1229"/>
      <c r="K57" s="82"/>
      <c r="L57" s="83"/>
      <c r="M57" s="83"/>
      <c r="N57" s="83"/>
      <c r="O57" s="84"/>
    </row>
    <row r="58" spans="1:21" ht="31.5" customHeight="1" thickBot="1" x14ac:dyDescent="0.2">
      <c r="B58" s="1225"/>
      <c r="C58" s="1226"/>
      <c r="D58" s="1230" t="s">
        <v>26</v>
      </c>
      <c r="E58" s="1231"/>
      <c r="F58" s="1231"/>
      <c r="G58" s="1231"/>
      <c r="H58" s="1231"/>
      <c r="I58" s="1231"/>
      <c r="J58" s="1232"/>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Pg8TIu4Wn/dZC58x+/GAvoR9jVEzlgkJPla/WVv2VOLSC6sInStVyakgRUtf6VF+YTIyfpLhMwh2cvnltsRHw==" saltValue="TE6nAGiB8dqM6i64eKe10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33" t="s">
        <v>29</v>
      </c>
      <c r="C41" s="1234"/>
      <c r="D41" s="101"/>
      <c r="E41" s="1239" t="s">
        <v>30</v>
      </c>
      <c r="F41" s="1239"/>
      <c r="G41" s="1239"/>
      <c r="H41" s="1240"/>
      <c r="I41" s="102">
        <v>7091</v>
      </c>
      <c r="J41" s="103">
        <v>6996</v>
      </c>
      <c r="K41" s="103">
        <v>7859</v>
      </c>
      <c r="L41" s="103">
        <v>8682</v>
      </c>
      <c r="M41" s="104">
        <v>8795</v>
      </c>
    </row>
    <row r="42" spans="2:13" ht="27.75" customHeight="1" x14ac:dyDescent="0.15">
      <c r="B42" s="1235"/>
      <c r="C42" s="1236"/>
      <c r="D42" s="105"/>
      <c r="E42" s="1241" t="s">
        <v>31</v>
      </c>
      <c r="F42" s="1241"/>
      <c r="G42" s="1241"/>
      <c r="H42" s="1242"/>
      <c r="I42" s="106" t="s">
        <v>512</v>
      </c>
      <c r="J42" s="107" t="s">
        <v>512</v>
      </c>
      <c r="K42" s="107" t="s">
        <v>512</v>
      </c>
      <c r="L42" s="107" t="s">
        <v>512</v>
      </c>
      <c r="M42" s="108" t="s">
        <v>512</v>
      </c>
    </row>
    <row r="43" spans="2:13" ht="27.75" customHeight="1" x14ac:dyDescent="0.15">
      <c r="B43" s="1235"/>
      <c r="C43" s="1236"/>
      <c r="D43" s="105"/>
      <c r="E43" s="1241" t="s">
        <v>32</v>
      </c>
      <c r="F43" s="1241"/>
      <c r="G43" s="1241"/>
      <c r="H43" s="1242"/>
      <c r="I43" s="106">
        <v>3114</v>
      </c>
      <c r="J43" s="107">
        <v>2913</v>
      </c>
      <c r="K43" s="107">
        <v>2939</v>
      </c>
      <c r="L43" s="107">
        <v>3206</v>
      </c>
      <c r="M43" s="108">
        <v>3118</v>
      </c>
    </row>
    <row r="44" spans="2:13" ht="27.75" customHeight="1" x14ac:dyDescent="0.15">
      <c r="B44" s="1235"/>
      <c r="C44" s="1236"/>
      <c r="D44" s="105"/>
      <c r="E44" s="1241" t="s">
        <v>33</v>
      </c>
      <c r="F44" s="1241"/>
      <c r="G44" s="1241"/>
      <c r="H44" s="1242"/>
      <c r="I44" s="106">
        <v>37</v>
      </c>
      <c r="J44" s="107">
        <v>34</v>
      </c>
      <c r="K44" s="107">
        <v>30</v>
      </c>
      <c r="L44" s="107">
        <v>26</v>
      </c>
      <c r="M44" s="108">
        <v>22</v>
      </c>
    </row>
    <row r="45" spans="2:13" ht="27.75" customHeight="1" x14ac:dyDescent="0.15">
      <c r="B45" s="1235"/>
      <c r="C45" s="1236"/>
      <c r="D45" s="105"/>
      <c r="E45" s="1241" t="s">
        <v>34</v>
      </c>
      <c r="F45" s="1241"/>
      <c r="G45" s="1241"/>
      <c r="H45" s="1242"/>
      <c r="I45" s="106">
        <v>1116</v>
      </c>
      <c r="J45" s="107">
        <v>959</v>
      </c>
      <c r="K45" s="107">
        <v>986</v>
      </c>
      <c r="L45" s="107">
        <v>934</v>
      </c>
      <c r="M45" s="108">
        <v>814</v>
      </c>
    </row>
    <row r="46" spans="2:13" ht="27.75" customHeight="1" x14ac:dyDescent="0.15">
      <c r="B46" s="1235"/>
      <c r="C46" s="1236"/>
      <c r="D46" s="109"/>
      <c r="E46" s="1241" t="s">
        <v>35</v>
      </c>
      <c r="F46" s="1241"/>
      <c r="G46" s="1241"/>
      <c r="H46" s="1242"/>
      <c r="I46" s="106" t="s">
        <v>512</v>
      </c>
      <c r="J46" s="107" t="s">
        <v>512</v>
      </c>
      <c r="K46" s="107" t="s">
        <v>512</v>
      </c>
      <c r="L46" s="107" t="s">
        <v>512</v>
      </c>
      <c r="M46" s="108" t="s">
        <v>512</v>
      </c>
    </row>
    <row r="47" spans="2:13" ht="27.75" customHeight="1" x14ac:dyDescent="0.15">
      <c r="B47" s="1235"/>
      <c r="C47" s="1236"/>
      <c r="D47" s="110"/>
      <c r="E47" s="1243" t="s">
        <v>36</v>
      </c>
      <c r="F47" s="1244"/>
      <c r="G47" s="1244"/>
      <c r="H47" s="1245"/>
      <c r="I47" s="106" t="s">
        <v>512</v>
      </c>
      <c r="J47" s="107" t="s">
        <v>512</v>
      </c>
      <c r="K47" s="107" t="s">
        <v>512</v>
      </c>
      <c r="L47" s="107" t="s">
        <v>512</v>
      </c>
      <c r="M47" s="108" t="s">
        <v>512</v>
      </c>
    </row>
    <row r="48" spans="2:13" ht="27.75" customHeight="1" x14ac:dyDescent="0.15">
      <c r="B48" s="1235"/>
      <c r="C48" s="1236"/>
      <c r="D48" s="105"/>
      <c r="E48" s="1241" t="s">
        <v>37</v>
      </c>
      <c r="F48" s="1241"/>
      <c r="G48" s="1241"/>
      <c r="H48" s="1242"/>
      <c r="I48" s="106" t="s">
        <v>512</v>
      </c>
      <c r="J48" s="107" t="s">
        <v>512</v>
      </c>
      <c r="K48" s="107" t="s">
        <v>512</v>
      </c>
      <c r="L48" s="107" t="s">
        <v>512</v>
      </c>
      <c r="M48" s="108" t="s">
        <v>512</v>
      </c>
    </row>
    <row r="49" spans="2:13" ht="27.75" customHeight="1" x14ac:dyDescent="0.15">
      <c r="B49" s="1237"/>
      <c r="C49" s="1238"/>
      <c r="D49" s="105"/>
      <c r="E49" s="1241" t="s">
        <v>38</v>
      </c>
      <c r="F49" s="1241"/>
      <c r="G49" s="1241"/>
      <c r="H49" s="1242"/>
      <c r="I49" s="106" t="s">
        <v>512</v>
      </c>
      <c r="J49" s="107" t="s">
        <v>512</v>
      </c>
      <c r="K49" s="107" t="s">
        <v>512</v>
      </c>
      <c r="L49" s="107" t="s">
        <v>512</v>
      </c>
      <c r="M49" s="108" t="s">
        <v>512</v>
      </c>
    </row>
    <row r="50" spans="2:13" ht="27.75" customHeight="1" x14ac:dyDescent="0.15">
      <c r="B50" s="1246" t="s">
        <v>39</v>
      </c>
      <c r="C50" s="1247"/>
      <c r="D50" s="111"/>
      <c r="E50" s="1241" t="s">
        <v>40</v>
      </c>
      <c r="F50" s="1241"/>
      <c r="G50" s="1241"/>
      <c r="H50" s="1242"/>
      <c r="I50" s="106">
        <v>8589</v>
      </c>
      <c r="J50" s="107">
        <v>6380</v>
      </c>
      <c r="K50" s="107">
        <v>4972</v>
      </c>
      <c r="L50" s="107">
        <v>5600</v>
      </c>
      <c r="M50" s="108">
        <v>6572</v>
      </c>
    </row>
    <row r="51" spans="2:13" ht="27.75" customHeight="1" x14ac:dyDescent="0.15">
      <c r="B51" s="1235"/>
      <c r="C51" s="1236"/>
      <c r="D51" s="105"/>
      <c r="E51" s="1241" t="s">
        <v>41</v>
      </c>
      <c r="F51" s="1241"/>
      <c r="G51" s="1241"/>
      <c r="H51" s="1242"/>
      <c r="I51" s="106">
        <v>49</v>
      </c>
      <c r="J51" s="107">
        <v>57</v>
      </c>
      <c r="K51" s="107">
        <v>423</v>
      </c>
      <c r="L51" s="107">
        <v>344</v>
      </c>
      <c r="M51" s="108">
        <v>353</v>
      </c>
    </row>
    <row r="52" spans="2:13" ht="27.75" customHeight="1" x14ac:dyDescent="0.15">
      <c r="B52" s="1237"/>
      <c r="C52" s="1238"/>
      <c r="D52" s="105"/>
      <c r="E52" s="1241" t="s">
        <v>42</v>
      </c>
      <c r="F52" s="1241"/>
      <c r="G52" s="1241"/>
      <c r="H52" s="1242"/>
      <c r="I52" s="106">
        <v>6501</v>
      </c>
      <c r="J52" s="107">
        <v>6199</v>
      </c>
      <c r="K52" s="107">
        <v>6165</v>
      </c>
      <c r="L52" s="107">
        <v>6074</v>
      </c>
      <c r="M52" s="108">
        <v>6586</v>
      </c>
    </row>
    <row r="53" spans="2:13" ht="27.75" customHeight="1" thickBot="1" x14ac:dyDescent="0.2">
      <c r="B53" s="1248" t="s">
        <v>43</v>
      </c>
      <c r="C53" s="1249"/>
      <c r="D53" s="112"/>
      <c r="E53" s="1250" t="s">
        <v>44</v>
      </c>
      <c r="F53" s="1250"/>
      <c r="G53" s="1250"/>
      <c r="H53" s="1251"/>
      <c r="I53" s="113">
        <v>-3780</v>
      </c>
      <c r="J53" s="114">
        <v>-1734</v>
      </c>
      <c r="K53" s="114">
        <v>254</v>
      </c>
      <c r="L53" s="114">
        <v>831</v>
      </c>
      <c r="M53" s="115">
        <v>-761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ZeLrrEk8fUFmEBSeeoFR7zO2uge42LmBW2z6rXiZp+DxDUbZlpwagnONrPWes6bqzptglBkcmLtlYbO7BcSxg==" saltValue="1J9ZpLRvjmWPsBv1zT2M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0" t="s">
        <v>47</v>
      </c>
      <c r="D55" s="1260"/>
      <c r="E55" s="1261"/>
      <c r="F55" s="127">
        <v>5127</v>
      </c>
      <c r="G55" s="127">
        <v>5119</v>
      </c>
      <c r="H55" s="128">
        <v>6323</v>
      </c>
    </row>
    <row r="56" spans="2:8" ht="52.5" customHeight="1" x14ac:dyDescent="0.15">
      <c r="B56" s="129"/>
      <c r="C56" s="1262" t="s">
        <v>48</v>
      </c>
      <c r="D56" s="1262"/>
      <c r="E56" s="1263"/>
      <c r="F56" s="130">
        <v>415</v>
      </c>
      <c r="G56" s="130">
        <v>611</v>
      </c>
      <c r="H56" s="131">
        <v>576</v>
      </c>
    </row>
    <row r="57" spans="2:8" ht="53.25" customHeight="1" x14ac:dyDescent="0.15">
      <c r="B57" s="129"/>
      <c r="C57" s="1264" t="s">
        <v>49</v>
      </c>
      <c r="D57" s="1264"/>
      <c r="E57" s="1265"/>
      <c r="F57" s="132">
        <v>47490</v>
      </c>
      <c r="G57" s="132">
        <v>39481</v>
      </c>
      <c r="H57" s="133">
        <v>17829</v>
      </c>
    </row>
    <row r="58" spans="2:8" ht="45.75" customHeight="1" x14ac:dyDescent="0.15">
      <c r="B58" s="134"/>
      <c r="C58" s="1252" t="s">
        <v>583</v>
      </c>
      <c r="D58" s="1253"/>
      <c r="E58" s="1254"/>
      <c r="F58" s="135">
        <v>42921</v>
      </c>
      <c r="G58" s="135">
        <v>35564</v>
      </c>
      <c r="H58" s="136">
        <v>14335</v>
      </c>
    </row>
    <row r="59" spans="2:8" ht="45.75" customHeight="1" x14ac:dyDescent="0.15">
      <c r="B59" s="134"/>
      <c r="C59" s="1252" t="s">
        <v>584</v>
      </c>
      <c r="D59" s="1253"/>
      <c r="E59" s="1254"/>
      <c r="F59" s="135">
        <v>3660</v>
      </c>
      <c r="G59" s="135">
        <v>2908</v>
      </c>
      <c r="H59" s="136">
        <v>2189</v>
      </c>
    </row>
    <row r="60" spans="2:8" ht="45.75" customHeight="1" x14ac:dyDescent="0.15">
      <c r="B60" s="134"/>
      <c r="C60" s="1252" t="s">
        <v>585</v>
      </c>
      <c r="D60" s="1253"/>
      <c r="E60" s="1254"/>
      <c r="F60" s="135">
        <v>532</v>
      </c>
      <c r="G60" s="135">
        <v>558</v>
      </c>
      <c r="H60" s="136">
        <v>884</v>
      </c>
    </row>
    <row r="61" spans="2:8" ht="45.75" customHeight="1" x14ac:dyDescent="0.15">
      <c r="B61" s="134"/>
      <c r="C61" s="1252" t="s">
        <v>586</v>
      </c>
      <c r="D61" s="1253"/>
      <c r="E61" s="1254"/>
      <c r="F61" s="135">
        <v>302</v>
      </c>
      <c r="G61" s="135">
        <v>302</v>
      </c>
      <c r="H61" s="136">
        <v>302</v>
      </c>
    </row>
    <row r="62" spans="2:8" ht="45.75" customHeight="1" thickBot="1" x14ac:dyDescent="0.2">
      <c r="B62" s="137"/>
      <c r="C62" s="1255" t="s">
        <v>587</v>
      </c>
      <c r="D62" s="1256"/>
      <c r="E62" s="1257"/>
      <c r="F62" s="138">
        <v>217</v>
      </c>
      <c r="G62" s="138">
        <v>161</v>
      </c>
      <c r="H62" s="139">
        <v>130</v>
      </c>
    </row>
    <row r="63" spans="2:8" ht="52.5" customHeight="1" thickBot="1" x14ac:dyDescent="0.2">
      <c r="B63" s="140"/>
      <c r="C63" s="1258" t="s">
        <v>50</v>
      </c>
      <c r="D63" s="1258"/>
      <c r="E63" s="1259"/>
      <c r="F63" s="141">
        <v>53032</v>
      </c>
      <c r="G63" s="141">
        <v>45211</v>
      </c>
      <c r="H63" s="142">
        <v>24728</v>
      </c>
    </row>
    <row r="64" spans="2:8" ht="15" customHeight="1" x14ac:dyDescent="0.15"/>
    <row r="65" ht="0" hidden="1" customHeight="1" x14ac:dyDescent="0.15"/>
    <row r="66" ht="0" hidden="1" customHeight="1" x14ac:dyDescent="0.15"/>
  </sheetData>
  <sheetProtection algorithmName="SHA-512" hashValue="cll3SP4jUYCYlANNk21mtlvYQu8AqiLfxwMZVri4iEbs8/s6te+5W2G2K22rCXtaHNAcW1YTrMiO0QsxoSURoA==" saltValue="gwN3NhMjFOAnMqG4yO9X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551</v>
      </c>
      <c r="G2" s="156"/>
      <c r="H2" s="157"/>
    </row>
    <row r="3" spans="1:8" x14ac:dyDescent="0.15">
      <c r="A3" s="153" t="s">
        <v>544</v>
      </c>
      <c r="B3" s="158"/>
      <c r="C3" s="159"/>
      <c r="D3" s="160">
        <v>1129963</v>
      </c>
      <c r="E3" s="161"/>
      <c r="F3" s="162">
        <v>87551</v>
      </c>
      <c r="G3" s="163"/>
      <c r="H3" s="164"/>
    </row>
    <row r="4" spans="1:8" x14ac:dyDescent="0.15">
      <c r="A4" s="165"/>
      <c r="B4" s="166"/>
      <c r="C4" s="167"/>
      <c r="D4" s="168">
        <v>23042</v>
      </c>
      <c r="E4" s="169"/>
      <c r="F4" s="170">
        <v>43994</v>
      </c>
      <c r="G4" s="171"/>
      <c r="H4" s="172"/>
    </row>
    <row r="5" spans="1:8" x14ac:dyDescent="0.15">
      <c r="A5" s="153" t="s">
        <v>546</v>
      </c>
      <c r="B5" s="158"/>
      <c r="C5" s="159"/>
      <c r="D5" s="160">
        <v>1313347</v>
      </c>
      <c r="E5" s="161"/>
      <c r="F5" s="162">
        <v>77577</v>
      </c>
      <c r="G5" s="163"/>
      <c r="H5" s="164"/>
    </row>
    <row r="6" spans="1:8" x14ac:dyDescent="0.15">
      <c r="A6" s="165"/>
      <c r="B6" s="166"/>
      <c r="C6" s="167"/>
      <c r="D6" s="168">
        <v>66095</v>
      </c>
      <c r="E6" s="169"/>
      <c r="F6" s="170">
        <v>40870</v>
      </c>
      <c r="G6" s="171"/>
      <c r="H6" s="172"/>
    </row>
    <row r="7" spans="1:8" x14ac:dyDescent="0.15">
      <c r="A7" s="153" t="s">
        <v>547</v>
      </c>
      <c r="B7" s="158"/>
      <c r="C7" s="159"/>
      <c r="D7" s="160">
        <v>1384255</v>
      </c>
      <c r="E7" s="161"/>
      <c r="F7" s="162">
        <v>115123</v>
      </c>
      <c r="G7" s="163"/>
      <c r="H7" s="164"/>
    </row>
    <row r="8" spans="1:8" x14ac:dyDescent="0.15">
      <c r="A8" s="165"/>
      <c r="B8" s="166"/>
      <c r="C8" s="167"/>
      <c r="D8" s="168">
        <v>16262</v>
      </c>
      <c r="E8" s="169"/>
      <c r="F8" s="170">
        <v>46026</v>
      </c>
      <c r="G8" s="171"/>
      <c r="H8" s="172"/>
    </row>
    <row r="9" spans="1:8" x14ac:dyDescent="0.15">
      <c r="A9" s="153" t="s">
        <v>548</v>
      </c>
      <c r="B9" s="158"/>
      <c r="C9" s="159"/>
      <c r="D9" s="160">
        <v>962791</v>
      </c>
      <c r="E9" s="161"/>
      <c r="F9" s="162">
        <v>98899</v>
      </c>
      <c r="G9" s="163"/>
      <c r="H9" s="164"/>
    </row>
    <row r="10" spans="1:8" x14ac:dyDescent="0.15">
      <c r="A10" s="165"/>
      <c r="B10" s="166"/>
      <c r="C10" s="167"/>
      <c r="D10" s="168">
        <v>64671</v>
      </c>
      <c r="E10" s="169"/>
      <c r="F10" s="170">
        <v>43734</v>
      </c>
      <c r="G10" s="171"/>
      <c r="H10" s="172"/>
    </row>
    <row r="11" spans="1:8" x14ac:dyDescent="0.15">
      <c r="A11" s="153" t="s">
        <v>549</v>
      </c>
      <c r="B11" s="158"/>
      <c r="C11" s="159"/>
      <c r="D11" s="160">
        <v>977328</v>
      </c>
      <c r="E11" s="161"/>
      <c r="F11" s="162">
        <v>96462</v>
      </c>
      <c r="G11" s="163"/>
      <c r="H11" s="164"/>
    </row>
    <row r="12" spans="1:8" x14ac:dyDescent="0.15">
      <c r="A12" s="165"/>
      <c r="B12" s="166"/>
      <c r="C12" s="173"/>
      <c r="D12" s="168">
        <v>42538</v>
      </c>
      <c r="E12" s="169"/>
      <c r="F12" s="170">
        <v>39886</v>
      </c>
      <c r="G12" s="171"/>
      <c r="H12" s="172"/>
    </row>
    <row r="13" spans="1:8" x14ac:dyDescent="0.15">
      <c r="A13" s="153"/>
      <c r="B13" s="158"/>
      <c r="C13" s="174"/>
      <c r="D13" s="175">
        <v>1153537</v>
      </c>
      <c r="E13" s="176"/>
      <c r="F13" s="177">
        <v>95122</v>
      </c>
      <c r="G13" s="178"/>
      <c r="H13" s="164"/>
    </row>
    <row r="14" spans="1:8" x14ac:dyDescent="0.15">
      <c r="A14" s="165"/>
      <c r="B14" s="166"/>
      <c r="C14" s="167"/>
      <c r="D14" s="168">
        <v>42522</v>
      </c>
      <c r="E14" s="169"/>
      <c r="F14" s="170">
        <v>42902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0.74</v>
      </c>
      <c r="C19" s="179">
        <f>ROUND(VALUE(SUBSTITUTE(実質収支比率等に係る経年分析!G$48,"▲","-")),2)</f>
        <v>13.65</v>
      </c>
      <c r="D19" s="179">
        <f>ROUND(VALUE(SUBSTITUTE(実質収支比率等に係る経年分析!H$48,"▲","-")),2)</f>
        <v>32.07</v>
      </c>
      <c r="E19" s="179">
        <f>ROUND(VALUE(SUBSTITUTE(実質収支比率等に係る経年分析!I$48,"▲","-")),2)</f>
        <v>25.52</v>
      </c>
      <c r="F19" s="179">
        <f>ROUND(VALUE(SUBSTITUTE(実質収支比率等に係る経年分析!J$48,"▲","-")),2)</f>
        <v>4.8099999999999996</v>
      </c>
    </row>
    <row r="20" spans="1:11" x14ac:dyDescent="0.15">
      <c r="A20" s="179" t="s">
        <v>54</v>
      </c>
      <c r="B20" s="179">
        <f>ROUND(VALUE(SUBSTITUTE(実質収支比率等に係る経年分析!F$47,"▲","-")),2)</f>
        <v>53.68</v>
      </c>
      <c r="C20" s="179">
        <f>ROUND(VALUE(SUBSTITUTE(実質収支比率等に係る経年分析!G$47,"▲","-")),2)</f>
        <v>70.790000000000006</v>
      </c>
      <c r="D20" s="179">
        <f>ROUND(VALUE(SUBSTITUTE(実質収支比率等に係る経年分析!H$47,"▲","-")),2)</f>
        <v>104.14</v>
      </c>
      <c r="E20" s="179">
        <f>ROUND(VALUE(SUBSTITUTE(実質収支比率等に係る経年分析!I$47,"▲","-")),2)</f>
        <v>106.22</v>
      </c>
      <c r="F20" s="179">
        <f>ROUND(VALUE(SUBSTITUTE(実質収支比率等に係る経年分析!J$47,"▲","-")),2)</f>
        <v>131.51</v>
      </c>
    </row>
    <row r="21" spans="1:11" x14ac:dyDescent="0.15">
      <c r="A21" s="179" t="s">
        <v>55</v>
      </c>
      <c r="B21" s="179">
        <f>IF(ISNUMBER(VALUE(SUBSTITUTE(実質収支比率等に係る経年分析!F$49,"▲","-"))),ROUND(VALUE(SUBSTITUTE(実質収支比率等に係る経年分析!F$49,"▲","-")),2),NA())</f>
        <v>-18.329999999999998</v>
      </c>
      <c r="C21" s="179">
        <f>IF(ISNUMBER(VALUE(SUBSTITUTE(実質収支比率等に係る経年分析!G$49,"▲","-"))),ROUND(VALUE(SUBSTITUTE(実質収支比率等に係る経年分析!G$49,"▲","-")),2),NA())</f>
        <v>30.99</v>
      </c>
      <c r="D21" s="179">
        <f>IF(ISNUMBER(VALUE(SUBSTITUTE(実質収支比率等に係る経年分析!H$49,"▲","-"))),ROUND(VALUE(SUBSTITUTE(実質収支比率等に係る経年分析!H$49,"▲","-")),2),NA())</f>
        <v>50.22</v>
      </c>
      <c r="E21" s="179">
        <f>IF(ISNUMBER(VALUE(SUBSTITUTE(実質収支比率等に係る経年分析!I$49,"▲","-"))),ROUND(VALUE(SUBSTITUTE(実質収支比率等に係る経年分析!I$49,"▲","-")),2),NA())</f>
        <v>-7.41</v>
      </c>
      <c r="F21" s="179">
        <f>IF(ISNUMBER(VALUE(SUBSTITUTE(実質収支比率等に係る経年分析!J$49,"▲","-"))),ROUND(VALUE(SUBSTITUTE(実質収支比率等に係る経年分析!J$49,"▲","-")),2),NA())</f>
        <v>4.28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0.54</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介護保険特別会計（サービス事業勘定）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漁業集落排水処理事業特別会計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1.37</v>
      </c>
    </row>
    <row r="34" spans="1:16" x14ac:dyDescent="0.15">
      <c r="A34" s="180" t="str">
        <f>IF(連結実質赤字比率に係る赤字・黒字の構成分析!C$36="",NA(),連結実質赤字比率に係る赤字・黒字の構成分析!C$36)</f>
        <v>介護保険特別会計（事業勘定）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13.82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32.479999999999997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27.48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9.6300000000000008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7.49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7.08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695</v>
      </c>
      <c r="E42" s="181"/>
      <c r="F42" s="181"/>
      <c r="G42" s="181">
        <f>'実質公債費比率（分子）の構造'!L$52</f>
        <v>674</v>
      </c>
      <c r="H42" s="181"/>
      <c r="I42" s="181"/>
      <c r="J42" s="181">
        <f>'実質公債費比率（分子）の構造'!M$52</f>
        <v>676</v>
      </c>
      <c r="K42" s="181"/>
      <c r="L42" s="181"/>
      <c r="M42" s="181">
        <f>'実質公債費比率（分子）の構造'!N$52</f>
        <v>671</v>
      </c>
      <c r="N42" s="181"/>
      <c r="O42" s="181"/>
      <c r="P42" s="181">
        <f>'実質公債費比率（分子）の構造'!O$52</f>
        <v>659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4</v>
      </c>
      <c r="C45" s="181"/>
      <c r="D45" s="181"/>
      <c r="E45" s="181">
        <f>'実質公債費比率（分子）の構造'!L$49</f>
        <v>4</v>
      </c>
      <c r="F45" s="181"/>
      <c r="G45" s="181"/>
      <c r="H45" s="181">
        <f>'実質公債費比率（分子）の構造'!M$49</f>
        <v>4</v>
      </c>
      <c r="I45" s="181"/>
      <c r="J45" s="181"/>
      <c r="K45" s="181">
        <f>'実質公債費比率（分子）の構造'!N$49</f>
        <v>4</v>
      </c>
      <c r="L45" s="181"/>
      <c r="M45" s="181"/>
      <c r="N45" s="181">
        <f>'実質公債費比率（分子）の構造'!O$49</f>
        <v>4</v>
      </c>
      <c r="O45" s="181"/>
      <c r="P45" s="181"/>
    </row>
    <row r="46" spans="1:16" x14ac:dyDescent="0.15">
      <c r="A46" s="181" t="s">
        <v>66</v>
      </c>
      <c r="B46" s="181">
        <f>'実質公債費比率（分子）の構造'!K$48</f>
        <v>188</v>
      </c>
      <c r="C46" s="181"/>
      <c r="D46" s="181"/>
      <c r="E46" s="181">
        <f>'実質公債費比率（分子）の構造'!L$48</f>
        <v>198</v>
      </c>
      <c r="F46" s="181"/>
      <c r="G46" s="181"/>
      <c r="H46" s="181">
        <f>'実質公債費比率（分子）の構造'!M$48</f>
        <v>215</v>
      </c>
      <c r="I46" s="181"/>
      <c r="J46" s="181"/>
      <c r="K46" s="181">
        <f>'実質公債費比率（分子）の構造'!N$48</f>
        <v>220</v>
      </c>
      <c r="L46" s="181"/>
      <c r="M46" s="181"/>
      <c r="N46" s="181">
        <f>'実質公債費比率（分子）の構造'!O$48</f>
        <v>206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883</v>
      </c>
      <c r="C49" s="181"/>
      <c r="D49" s="181"/>
      <c r="E49" s="181">
        <f>'実質公債費比率（分子）の構造'!L$45</f>
        <v>867</v>
      </c>
      <c r="F49" s="181"/>
      <c r="G49" s="181"/>
      <c r="H49" s="181">
        <f>'実質公債費比率（分子）の構造'!M$45</f>
        <v>809</v>
      </c>
      <c r="I49" s="181"/>
      <c r="J49" s="181"/>
      <c r="K49" s="181">
        <f>'実質公債費比率（分子）の構造'!N$45</f>
        <v>777</v>
      </c>
      <c r="L49" s="181"/>
      <c r="M49" s="181"/>
      <c r="N49" s="181">
        <f>'実質公債費比率（分子）の構造'!O$45</f>
        <v>756</v>
      </c>
      <c r="O49" s="181"/>
      <c r="P49" s="181"/>
    </row>
    <row r="50" spans="1:16" x14ac:dyDescent="0.15">
      <c r="A50" s="181" t="s">
        <v>70</v>
      </c>
      <c r="B50" s="181" t="e">
        <f>NA()</f>
        <v>#N/A</v>
      </c>
      <c r="C50" s="181">
        <f>IF(ISNUMBER('実質公債費比率（分子）の構造'!K$53),'実質公債費比率（分子）の構造'!K$53,NA())</f>
        <v>380</v>
      </c>
      <c r="D50" s="181" t="e">
        <f>NA()</f>
        <v>#N/A</v>
      </c>
      <c r="E50" s="181" t="e">
        <f>NA()</f>
        <v>#N/A</v>
      </c>
      <c r="F50" s="181">
        <f>IF(ISNUMBER('実質公債費比率（分子）の構造'!L$53),'実質公債費比率（分子）の構造'!L$53,NA())</f>
        <v>395</v>
      </c>
      <c r="G50" s="181" t="e">
        <f>NA()</f>
        <v>#N/A</v>
      </c>
      <c r="H50" s="181" t="e">
        <f>NA()</f>
        <v>#N/A</v>
      </c>
      <c r="I50" s="181">
        <f>IF(ISNUMBER('実質公債費比率（分子）の構造'!M$53),'実質公債費比率（分子）の構造'!M$53,NA())</f>
        <v>352</v>
      </c>
      <c r="J50" s="181" t="e">
        <f>NA()</f>
        <v>#N/A</v>
      </c>
      <c r="K50" s="181" t="e">
        <f>NA()</f>
        <v>#N/A</v>
      </c>
      <c r="L50" s="181">
        <f>IF(ISNUMBER('実質公債費比率（分子）の構造'!N$53),'実質公債費比率（分子）の構造'!N$53,NA())</f>
        <v>330</v>
      </c>
      <c r="M50" s="181" t="e">
        <f>NA()</f>
        <v>#N/A</v>
      </c>
      <c r="N50" s="181" t="e">
        <f>NA()</f>
        <v>#N/A</v>
      </c>
      <c r="O50" s="181">
        <f>IF(ISNUMBER('実質公債費比率（分子）の構造'!O$53),'実質公債費比率（分子）の構造'!O$53,NA())</f>
        <v>307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6501</v>
      </c>
      <c r="E56" s="180"/>
      <c r="F56" s="180"/>
      <c r="G56" s="180">
        <f>'将来負担比率（分子）の構造'!J$52</f>
        <v>6199</v>
      </c>
      <c r="H56" s="180"/>
      <c r="I56" s="180"/>
      <c r="J56" s="180">
        <f>'将来負担比率（分子）の構造'!K$52</f>
        <v>6165</v>
      </c>
      <c r="K56" s="180"/>
      <c r="L56" s="180"/>
      <c r="M56" s="180">
        <f>'将来負担比率（分子）の構造'!L$52</f>
        <v>6074</v>
      </c>
      <c r="N56" s="180"/>
      <c r="O56" s="180"/>
      <c r="P56" s="180">
        <f>'将来負担比率（分子）の構造'!M$52</f>
        <v>6586</v>
      </c>
    </row>
    <row r="57" spans="1:16" x14ac:dyDescent="0.15">
      <c r="A57" s="180" t="s">
        <v>41</v>
      </c>
      <c r="B57" s="180"/>
      <c r="C57" s="180"/>
      <c r="D57" s="180">
        <f>'将来負担比率（分子）の構造'!I$51</f>
        <v>49</v>
      </c>
      <c r="E57" s="180"/>
      <c r="F57" s="180"/>
      <c r="G57" s="180">
        <f>'将来負担比率（分子）の構造'!J$51</f>
        <v>57</v>
      </c>
      <c r="H57" s="180"/>
      <c r="I57" s="180"/>
      <c r="J57" s="180">
        <f>'将来負担比率（分子）の構造'!K$51</f>
        <v>423</v>
      </c>
      <c r="K57" s="180"/>
      <c r="L57" s="180"/>
      <c r="M57" s="180">
        <f>'将来負担比率（分子）の構造'!L$51</f>
        <v>344</v>
      </c>
      <c r="N57" s="180"/>
      <c r="O57" s="180"/>
      <c r="P57" s="180">
        <f>'将来負担比率（分子）の構造'!M$51</f>
        <v>353</v>
      </c>
    </row>
    <row r="58" spans="1:16" x14ac:dyDescent="0.15">
      <c r="A58" s="180" t="s">
        <v>40</v>
      </c>
      <c r="B58" s="180"/>
      <c r="C58" s="180"/>
      <c r="D58" s="180">
        <f>'将来負担比率（分子）の構造'!I$50</f>
        <v>8589</v>
      </c>
      <c r="E58" s="180"/>
      <c r="F58" s="180"/>
      <c r="G58" s="180">
        <f>'将来負担比率（分子）の構造'!J$50</f>
        <v>6380</v>
      </c>
      <c r="H58" s="180"/>
      <c r="I58" s="180"/>
      <c r="J58" s="180">
        <f>'将来負担比率（分子）の構造'!K$50</f>
        <v>4972</v>
      </c>
      <c r="K58" s="180"/>
      <c r="L58" s="180"/>
      <c r="M58" s="180">
        <f>'将来負担比率（分子）の構造'!L$50</f>
        <v>5600</v>
      </c>
      <c r="N58" s="180"/>
      <c r="O58" s="180"/>
      <c r="P58" s="180">
        <f>'将来負担比率（分子）の構造'!M$50</f>
        <v>6572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1116</v>
      </c>
      <c r="C62" s="180"/>
      <c r="D62" s="180"/>
      <c r="E62" s="180">
        <f>'将来負担比率（分子）の構造'!J$45</f>
        <v>959</v>
      </c>
      <c r="F62" s="180"/>
      <c r="G62" s="180"/>
      <c r="H62" s="180">
        <f>'将来負担比率（分子）の構造'!K$45</f>
        <v>986</v>
      </c>
      <c r="I62" s="180"/>
      <c r="J62" s="180"/>
      <c r="K62" s="180">
        <f>'将来負担比率（分子）の構造'!L$45</f>
        <v>934</v>
      </c>
      <c r="L62" s="180"/>
      <c r="M62" s="180"/>
      <c r="N62" s="180">
        <f>'将来負担比率（分子）の構造'!M$45</f>
        <v>814</v>
      </c>
      <c r="O62" s="180"/>
      <c r="P62" s="180"/>
    </row>
    <row r="63" spans="1:16" x14ac:dyDescent="0.15">
      <c r="A63" s="180" t="s">
        <v>33</v>
      </c>
      <c r="B63" s="180">
        <f>'将来負担比率（分子）の構造'!I$44</f>
        <v>37</v>
      </c>
      <c r="C63" s="180"/>
      <c r="D63" s="180"/>
      <c r="E63" s="180">
        <f>'将来負担比率（分子）の構造'!J$44</f>
        <v>34</v>
      </c>
      <c r="F63" s="180"/>
      <c r="G63" s="180"/>
      <c r="H63" s="180">
        <f>'将来負担比率（分子）の構造'!K$44</f>
        <v>30</v>
      </c>
      <c r="I63" s="180"/>
      <c r="J63" s="180"/>
      <c r="K63" s="180">
        <f>'将来負担比率（分子）の構造'!L$44</f>
        <v>26</v>
      </c>
      <c r="L63" s="180"/>
      <c r="M63" s="180"/>
      <c r="N63" s="180">
        <f>'将来負担比率（分子）の構造'!M$44</f>
        <v>22</v>
      </c>
      <c r="O63" s="180"/>
      <c r="P63" s="180"/>
    </row>
    <row r="64" spans="1:16" x14ac:dyDescent="0.15">
      <c r="A64" s="180" t="s">
        <v>32</v>
      </c>
      <c r="B64" s="180">
        <f>'将来負担比率（分子）の構造'!I$43</f>
        <v>3114</v>
      </c>
      <c r="C64" s="180"/>
      <c r="D64" s="180"/>
      <c r="E64" s="180">
        <f>'将来負担比率（分子）の構造'!J$43</f>
        <v>2913</v>
      </c>
      <c r="F64" s="180"/>
      <c r="G64" s="180"/>
      <c r="H64" s="180">
        <f>'将来負担比率（分子）の構造'!K$43</f>
        <v>2939</v>
      </c>
      <c r="I64" s="180"/>
      <c r="J64" s="180"/>
      <c r="K64" s="180">
        <f>'将来負担比率（分子）の構造'!L$43</f>
        <v>3206</v>
      </c>
      <c r="L64" s="180"/>
      <c r="M64" s="180"/>
      <c r="N64" s="180">
        <f>'将来負担比率（分子）の構造'!M$43</f>
        <v>3118</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7091</v>
      </c>
      <c r="C66" s="180"/>
      <c r="D66" s="180"/>
      <c r="E66" s="180">
        <f>'将来負担比率（分子）の構造'!J$41</f>
        <v>6996</v>
      </c>
      <c r="F66" s="180"/>
      <c r="G66" s="180"/>
      <c r="H66" s="180">
        <f>'将来負担比率（分子）の構造'!K$41</f>
        <v>7859</v>
      </c>
      <c r="I66" s="180"/>
      <c r="J66" s="180"/>
      <c r="K66" s="180">
        <f>'将来負担比率（分子）の構造'!L$41</f>
        <v>8682</v>
      </c>
      <c r="L66" s="180"/>
      <c r="M66" s="180"/>
      <c r="N66" s="180">
        <f>'将来負担比率（分子）の構造'!M$41</f>
        <v>8795</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254</v>
      </c>
      <c r="J67" s="180" t="e">
        <f>NA()</f>
        <v>#N/A</v>
      </c>
      <c r="K67" s="180" t="e">
        <f>NA()</f>
        <v>#N/A</v>
      </c>
      <c r="L67" s="180">
        <f>IF(ISNUMBER('将来負担比率（分子）の構造'!L$53), IF('将来負担比率（分子）の構造'!L$53 &lt; 0, 0, '将来負担比率（分子）の構造'!L$53), NA())</f>
        <v>831</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5127</v>
      </c>
      <c r="C72" s="184">
        <f>基金残高に係る経年分析!G55</f>
        <v>5119</v>
      </c>
      <c r="D72" s="184">
        <f>基金残高に係る経年分析!H55</f>
        <v>6323</v>
      </c>
    </row>
    <row r="73" spans="1:16" x14ac:dyDescent="0.15">
      <c r="A73" s="183" t="s">
        <v>77</v>
      </c>
      <c r="B73" s="184">
        <f>基金残高に係る経年分析!F56</f>
        <v>415</v>
      </c>
      <c r="C73" s="184">
        <f>基金残高に係る経年分析!G56</f>
        <v>611</v>
      </c>
      <c r="D73" s="184">
        <f>基金残高に係る経年分析!H56</f>
        <v>576</v>
      </c>
    </row>
    <row r="74" spans="1:16" x14ac:dyDescent="0.15">
      <c r="A74" s="183" t="s">
        <v>78</v>
      </c>
      <c r="B74" s="184">
        <f>基金残高に係る経年分析!F57</f>
        <v>47490</v>
      </c>
      <c r="C74" s="184">
        <f>基金残高に係る経年分析!G57</f>
        <v>39481</v>
      </c>
      <c r="D74" s="184">
        <f>基金残高に係る経年分析!H57</f>
        <v>17829</v>
      </c>
    </row>
  </sheetData>
  <sheetProtection algorithmName="SHA-512" hashValue="uYBSSunYlzzWzoMcvi5WrTixv/Cg4Gpl/u1urJTPalhXy6MG375jq3OBbOt2a7EUNA3IYuwt38DtR5Z34GrG3A==" saltValue="rEwuj5PW5ix367qJLej2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2020-03-05T01:53:10Z</cp:lastPrinted>
  <dcterms:created xsi:type="dcterms:W3CDTF">2020-02-10T02:22:17Z</dcterms:created>
  <dcterms:modified xsi:type="dcterms:W3CDTF">2020-03-11T00:42:24Z</dcterms:modified>
  <cp:category/>
</cp:coreProperties>
</file>