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<sst xmlns="http://schemas.openxmlformats.org/spreadsheetml/2006/main" count="1106" uniqueCount="592">
  <si>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</si>
  <si>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</si>
  <si>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</si>
  <si>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</si>
  <si>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</si>
  <si>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</si>
  <si>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</si>
  <si>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</si>
  <si>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</si>
  <si>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</si>
  <si>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</si>
  <si>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</si>
  <si>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</si>
  <si>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</si>
  <si>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</si>
  <si>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</si>
  <si>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</si>
  <si>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</si>
  <si>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</si>
  <si>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</si>
  <si>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</si>
  <si>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</si>
  <si>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</si>
  <si>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</si>
  <si>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</si>
  <si>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</si>
  <si>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</si>
  <si>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</si>
  <si>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</si>
  <si>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</si>
  <si>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</si>
  <si>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</si>
  <si>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</si>
  <si>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</si>
  <si>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</si>
  <si>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</si>
  <si>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</si>
  <si>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</si>
  <si>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</si>
  <si>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</si>
  <si>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</si>
  <si>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</si>
  <si>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</si>
  <si>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</si>
  <si>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</si>
  <si>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</si>
  <si>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</si>
  <si>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</si>
  <si>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</si>
  <si>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</si>
  <si>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</si>
  <si>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</si>
  <si>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</si>
  <si>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</si>
  <si>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</si>
  <si>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</si>
  <si>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</si>
  <si>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</si>
  <si>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</si>
  <si>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</si>
  <si>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</si>
  <si>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</si>
  <si>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</si>
  <si>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</si>
  <si>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</si>
  <si>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</si>
  <si>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</si>
  <si>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</si>
  <si>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</si>
  <si>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</si>
  <si>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</si>
  <si>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</si>
  <si>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</si>
  <si>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</si>
  <si>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</si>
  <si>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</si>
  <si>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</si>
  <si>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</si>
  <si>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</si>
  <si>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</si>
  <si>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</si>
  <si>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</si>
  <si>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</si>
  <si>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</si>
  <si>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</si>
  <si>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</si>
  <si>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</si>
  <si>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</si>
  <si>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</si>
  <si>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</si>
  <si>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</si>
  <si>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</si>
  <si>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</si>
  <si>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</si>
  <si>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</si>
  <si>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</si>
  <si>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</si>
  <si>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</si>
  <si>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</si>
  <si>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</si>
  <si>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</si>
  <si>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</si>
  <si>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</si>
  <si>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</si>
  <si>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</si>
  <si>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</si>
  <si>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</si>
  <si>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</si>
  <si>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</si>
  <si>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</si>
  <si>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</si>
  <si>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</si>
  <si>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</si>
  <si>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</si>
  <si>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</si>
  <si>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</si>
  <si>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</si>
  <si>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</si>
  <si>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</si>
  <si>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</si>
  <si>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</si>
  <si>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</si>
  <si>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</si>
  <si>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</si>
  <si>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</si>
  <si>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</si>
  <si>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</si>
  <si>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</si>
  <si>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</si>
  <si>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</si>
  <si>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</si>
  <si>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</si>
  <si>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</si>
  <si>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</si>
  <si>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</si>
  <si>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</si>
  <si>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</si>
  <si>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</si>
  <si>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</si>
  <si>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</si>
  <si>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</si>
  <si>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</si>
  <si>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</si>
  <si>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</si>
  <si>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</si>
  <si>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</si>
  <si>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</si>
  <si>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</si>
  <si>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</si>
  <si>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</si>
  <si>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</si>
  <si>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</si>
  <si>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</si>
  <si>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</si>
  <si>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</si>
  <si>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</si>
  <si>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</si>
  <si>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</si>
  <si>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</si>
  <si>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</si>
  <si>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</si>
  <si>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</si>
  <si>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</si>
  <si>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</si>
  <si>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</si>
  <si>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</si>
  <si>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</si>
  <si>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</si>
  <si>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</si>
  <si>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</si>
  <si>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</si>
  <si>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</si>
  <si>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</si>
  <si>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</si>
  <si>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</si>
  <si>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</si>
  <si>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</si>
  <si>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</si>
  <si>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</si>
  <si>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</si>
  <si>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</si>
  <si>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</si>
  <si>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</si>
  <si>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</si>
  <si>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</si>
  <si>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</si>
  <si>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</si>
  <si>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</si>
  <si>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</si>
  <si>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</si>
  <si>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</si>
  <si>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</si>
  <si>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</si>
  <si>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</si>
  <si>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</si>
  <si>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</si>
  <si>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</si>
  <si>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</si>
  <si>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</si>
  <si>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</si>
  <si>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</si>
  <si>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</si>
  <si>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</si>
  <si>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</si>
  <si>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</si>
  <si>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</si>
  <si>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</si>
  <si>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</si>
  <si>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</si>
  <si>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</si>
  <si>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岩手県山田町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</si>
  <si>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</si>
  <si>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</si>
  <si>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</si>
  <si>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</si>
  <si>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</si>
  <si>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</si>
  <si>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</si>
  <si>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</si>
  <si>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</si>
  <si>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</si>
  <si>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</si>
  <si>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</si>
  <si>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</si>
  <si>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</si>
  <si>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</si>
  <si>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</si>
  <si>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</si>
  <si>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</si>
  <si>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</si>
  <si>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</si>
  <si>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</si>
  <si>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</si>
  <si>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</si>
  <si>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</si>
  <si>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</si>
  <si>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</si>
  <si>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</si>
  <si>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</si>
  <si>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</si>
  <si>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</si>
  <si>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</si>
  <si>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</si>
  <si>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</si>
  <si>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</si>
  <si>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</si>
  <si>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</si>
  <si>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</si>
  <si>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</si>
  <si>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</si>
  <si>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</si>
  <si>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</si>
  <si>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</si>
  <si>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</si>
  <si>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</si>
  <si>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</si>
  <si>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</si>
  <si>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</si>
  <si>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</si>
  <si>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</si>
  <si>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</si>
  <si>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</si>
  <si>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</si>
  <si>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</si>
  <si>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</si>
  <si>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</si>
  <si>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</si>
  <si>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</si>
  <si>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</si>
  <si>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</si>
  <si>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</si>
  <si>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</si>
  <si>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</si>
  <si>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</si>
  <si>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</si>
  <si>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</si>
  <si>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</si>
  <si>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</si>
  <si>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</si>
  <si>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</si>
  <si>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</si>
  <si>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</si>
  <si>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</si>
  <si>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</si>
  <si>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</si>
  <si>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</si>
  <si>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</si>
  <si>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</si>
  <si>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</si>
  <si>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</si>
  <si>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</si>
  <si>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</si>
  <si>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</si>
  <si>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</si>
  <si>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</si>
  <si>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</si>
  <si>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</si>
  <si>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</si>
  <si>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</si>
  <si>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</si>
  <si>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</si>
  <si>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</si>
  <si>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</si>
  <si>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</si>
  <si>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</si>
  <si>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</si>
  <si>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</si>
  <si>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</si>
  <si>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</si>
  <si>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</si>
  <si>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</si>
  <si>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</si>
  <si>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</si>
  <si>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</si>
  <si>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</si>
  <si>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</si>
  <si>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</si>
  <si>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</si>
  <si>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</si>
  <si>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</si>
  <si>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</si>
  <si>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</si>
  <si>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</si>
  <si>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</si>
  <si>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</si>
  <si>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</si>
  <si>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</si>
  <si>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</si>
  <si>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</si>
  <si>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</si>
  <si>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</si>
  <si>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</si>
  <si>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</si>
  <si>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</si>
  <si>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</si>
  <si>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</si>
  <si>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</si>
  <si>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</si>
  <si>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</si>
  <si>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</si>
  <si>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</si>
  <si>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</si>
  <si>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</si>
  <si>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</si>
  <si>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</si>
  <si>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</si>
  <si>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</si>
  <si>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</si>
  <si>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</si>
  <si>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</si>
  <si>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</si>
  <si>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</si>
  <si>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</si>
  <si>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</si>
  <si>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</si>
  <si>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</si>
  <si>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</si>
  <si>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</si>
  <si>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</si>
  <si>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</si>
  <si>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</si>
  <si>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</si>
  <si>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岩手県山田町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</si>
  <si>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</si>
  <si>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</si>
  <si>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</si>
  <si>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</si>
  <si>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</si>
  <si>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</si>
  <si>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</si>
  <si>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</si>
  <si>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</si>
  <si>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</si>
  <si>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</si>
  <si>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</si>
  <si>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</si>
  <si>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</si>
  <si>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</si>
  <si>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</si>
  <si>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</si>
  <si>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</si>
  <si>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</si>
  <si>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</si>
  <si>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</si>
  <si>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</si>
  <si>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</si>
  <si>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</si>
  <si>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</si>
  <si>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</si>
  <si>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</si>
  <si>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</si>
  <si>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</si>
  <si>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</si>
  <si>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</si>
  <si>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</si>
  <si>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</si>
  <si>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</si>
  <si>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</si>
  <si>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</si>
  <si>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介護保険特別会計（サービス事業勘定）</t>
    <phoneticPr fontId="5"/>
  </si>
  <si>
    <t>水道事業会計</t>
    <phoneticPr fontId="5"/>
  </si>
  <si>
    <t>法適用企業</t>
    <phoneticPr fontId="5"/>
  </si>
  <si>
    <t>漁業集落排水処理事業特別会計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</si>
  <si>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</si>
  <si>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</si>
  <si>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</si>
  <si>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</si>
  <si>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</si>
  <si>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</si>
  <si>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</si>
  <si>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</si>
  <si>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</si>
  <si>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</si>
  <si>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</si>
  <si>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</si>
  <si>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</si>
  <si>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</si>
  <si>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</si>
  <si>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</si>
  <si>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</si>
  <si>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</si>
  <si>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</si>
  <si>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</si>
  <si>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</si>
  <si>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</si>
  <si>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</si>
  <si>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</si>
  <si>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</si>
  <si>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</si>
  <si>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</si>
  <si>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</si>
  <si>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</si>
  <si>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</si>
  <si>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</si>
  <si>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</si>
  <si>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</si>
  <si>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</si>
  <si>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</si>
  <si>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</si>
  <si>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</si>
  <si>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</si>
  <si>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</si>
  <si>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</si>
  <si>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</si>
  <si>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</si>
  <si>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</si>
  <si>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</si>
  <si>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</si>
  <si>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</si>
  <si>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</si>
  <si>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</si>
  <si>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</si>
  <si>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</si>
  <si>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</si>
  <si>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</si>
  <si>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</si>
  <si>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</si>
  <si>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</si>
  <si>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</si>
  <si>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</si>
  <si>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</si>
  <si>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</si>
  <si>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</si>
  <si>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</si>
  <si>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</si>
  <si>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</si>
  <si>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</si>
  <si>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</si>
  <si>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</si>
  <si>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</si>
  <si>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</si>
  <si>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</si>
  <si>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</si>
  <si>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</si>
  <si>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</si>
  <si>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</si>
  <si>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</si>
  <si>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</si>
  <si>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</si>
  <si>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</si>
  <si>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</si>
  <si>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</si>
  <si>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</si>
  <si>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</si>
  <si>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</si>
  <si>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</si>
  <si>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</si>
  <si>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</si>
  <si>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</si>
  <si>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</si>
  <si>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</si>
  <si>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</si>
  <si>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</si>
  <si>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</si>
  <si>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</si>
  <si>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</si>
  <si>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</si>
  <si>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</si>
  <si>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</si>
  <si>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</si>
  <si>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</si>
  <si>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</si>
  <si>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</si>
  <si>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</si>
  <si>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</si>
  <si>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</si>
  <si>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</si>
  <si>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</si>
  <si>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</si>
  <si>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</si>
  <si>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</si>
  <si>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</si>
  <si>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</si>
  <si>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</si>
  <si>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</si>
  <si>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</si>
  <si>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</si>
  <si>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</si>
  <si>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</si>
  <si>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</si>
  <si>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</si>
  <si>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</si>
  <si>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</si>
  <si>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</si>
  <si>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</si>
  <si>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</si>
  <si>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</si>
  <si>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</si>
  <si>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</si>
  <si>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</si>
  <si>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</si>
  <si>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</si>
  <si>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</si>
  <si>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</si>
  <si>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</si>
  <si>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</si>
  <si>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</si>
  <si>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</si>
  <si>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</si>
  <si>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</si>
  <si>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</si>
  <si>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</si>
  <si>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</si>
  <si>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</si>
  <si>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</si>
  <si>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</si>
  <si>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</si>
  <si>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32.78</t>
  </si>
  <si>
    <t>▲ 18.33</t>
  </si>
  <si>
    <t>▲ 7.41</t>
  </si>
  <si>
    <t>一般会計</t>
  </si>
  <si>
    <t>水道事業会計</t>
  </si>
  <si>
    <t>国民健康保険特別会計（事業勘定）</t>
  </si>
  <si>
    <t>介護保険特別会計（事業勘定）</t>
  </si>
  <si>
    <t>公共下水道事業特別会計</t>
  </si>
  <si>
    <t>漁業集落排水処理事業特別会計</t>
  </si>
  <si>
    <t>後期高齢者医療特別会計</t>
  </si>
  <si>
    <t>介護保険特別会計（サービス事業勘定）</t>
  </si>
  <si>
    <t>その他会計（赤字）</t>
  </si>
  <si>
    <t>その他会計（黒字）</t>
  </si>
  <si>
    <t>宮古地区広域行政組合</t>
    <rPh sb="0" eb="2">
      <t>ミヤコ</t>
    </rPh>
    <rPh sb="2" eb="4">
      <t>チク</t>
    </rPh>
    <rPh sb="4" eb="6">
      <t>コウイキ</t>
    </rPh>
    <rPh sb="6" eb="8">
      <t>ギョウセイ</t>
    </rPh>
    <rPh sb="8" eb="10">
      <t>クミアイ</t>
    </rPh>
    <phoneticPr fontId="2"/>
  </si>
  <si>
    <t>岩手県沿岸知的障害児施設組合</t>
    <rPh sb="0" eb="3">
      <t>イワテケン</t>
    </rPh>
    <rPh sb="3" eb="5">
      <t>エンガン</t>
    </rPh>
    <rPh sb="5" eb="7">
      <t>チテキ</t>
    </rPh>
    <rPh sb="7" eb="9">
      <t>ショウガイ</t>
    </rPh>
    <rPh sb="9" eb="10">
      <t>ジ</t>
    </rPh>
    <rPh sb="10" eb="12">
      <t>シセツ</t>
    </rPh>
    <rPh sb="12" eb="14">
      <t>クミアイ</t>
    </rPh>
    <phoneticPr fontId="2"/>
  </si>
  <si>
    <t>-</t>
    <phoneticPr fontId="2"/>
  </si>
  <si>
    <t>-</t>
    <phoneticPr fontId="2"/>
  </si>
  <si>
    <t>-</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</si>
  <si>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</si>
  <si>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</si>
  <si>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t>
    <phoneticPr fontId="2"/>
  </si>
  <si>
    <t>山田町復興交付金管理運営基金</t>
    <rPh sb="0" eb="2">
      <t>ヤマダ</t>
    </rPh>
    <rPh sb="2" eb="3">
      <t>マチ</t>
    </rPh>
    <rPh sb="3" eb="5">
      <t>フッコウ</t>
    </rPh>
    <rPh sb="5" eb="8">
      <t>コウフキン</t>
    </rPh>
    <rPh sb="8" eb="10">
      <t>カンリ</t>
    </rPh>
    <rPh sb="10" eb="12">
      <t>ウンエイ</t>
    </rPh>
    <rPh sb="12" eb="14">
      <t>キキン</t>
    </rPh>
    <phoneticPr fontId="11"/>
  </si>
  <si>
    <t>山田町復興まちづくり基金</t>
    <rPh sb="0" eb="2">
      <t>ヤマダ</t>
    </rPh>
    <rPh sb="2" eb="3">
      <t>マチ</t>
    </rPh>
    <rPh sb="3" eb="5">
      <t>フッコウ</t>
    </rPh>
    <rPh sb="10" eb="12">
      <t>キキン</t>
    </rPh>
    <phoneticPr fontId="11"/>
  </si>
  <si>
    <t>公共施設等整備基金</t>
    <rPh sb="0" eb="2">
      <t>コウキョウ</t>
    </rPh>
    <rPh sb="2" eb="4">
      <t>シセツ</t>
    </rPh>
    <rPh sb="4" eb="5">
      <t>トウ</t>
    </rPh>
    <rPh sb="5" eb="7">
      <t>セイビ</t>
    </rPh>
    <rPh sb="7" eb="9">
      <t>キキン</t>
    </rPh>
    <phoneticPr fontId="11"/>
  </si>
  <si>
    <t>山田町産業振興基金</t>
    <rPh sb="0" eb="2">
      <t>ヤマダ</t>
    </rPh>
    <rPh sb="2" eb="3">
      <t>マチ</t>
    </rPh>
    <rPh sb="3" eb="5">
      <t>サンギョウ</t>
    </rPh>
    <rPh sb="5" eb="7">
      <t>シンコウ</t>
    </rPh>
    <rPh sb="7" eb="9">
      <t>キキン</t>
    </rPh>
    <phoneticPr fontId="11"/>
  </si>
  <si>
    <t>山田町福祉基金</t>
    <rPh sb="0" eb="2">
      <t>ヤマダ</t>
    </rPh>
    <rPh sb="2" eb="3">
      <t>マチ</t>
    </rPh>
    <rPh sb="3" eb="5">
      <t>フクシ</t>
    </rPh>
    <rPh sb="5" eb="7">
      <t>キキン</t>
    </rPh>
    <phoneticPr fontId="11"/>
  </si>
  <si>
    <t>-</t>
    <phoneticPr fontId="2"/>
  </si>
  <si>
    <t>-</t>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</si>
  <si>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</si>
  <si>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</si>
  <si>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</si>
  <si>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</si>
  <si>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</si>
  <si>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</si>
  <si>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が昨年比減の動きをしているが、当町では昨年比増となった。これは、新斎場建設や災害公営住宅整備に係る新規発行の地方債額が大きく、地方債現在高が増加したことが要因である。
　有価固定資産償却率は、類似団体に比較して低い水準にあるが、公共施設の老朽化対策を推進する必要があり、平成３０年度末に設置した公共施設等総合管理計画推進委員会及び同委員会部会により、公共施設の管理に係る基本方針を検討することとしている。
　なお、老朽化対策推進により公債費の増加が見込まれることから、中長期的に公債費を適切に管理するため、公共施設マネジメントの取り組みを推進する。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</si>
  <si>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</si>
  <si>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</si>
  <si>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</si>
  <si>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</si>
  <si>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</si>
  <si>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</si>
  <si>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類似団体内平均は、実質公債費比率と実質公債費比率はともに減の動きだが、当町では、将来負担比率が13.9ポイントの増、実質公債費比率は0.3ポイントの減となった。
　将来負担比率は、昨年度に比べ、新斎場建設事業に係る過疎対策事業債や災害公営住宅整備事業に係る公営住宅建設事業債の発行に伴い地方債現在高が増加したことによる将来負担額の8.8％増、充当可能財源等は4.0％の増であることに対し、標準財政規模が-2.1％減、歳入公債費等の額は-3.3％の減となったことが影響している。また、実質公債費比率の減については、平成8年発行の漁港や河川、道路、公営住宅整備事業等に係る地方債の償還完了に伴う元利償還金の減少によるものである。なお、将来負担比率が、類似団体内平均値よりも大幅に低い値であるのは、復興まちづくり基金や公共施設等整備基金の充当可能財源基金の残額によるものであるが、今後の事業進捗に伴い、基金の取り崩しが増えることで将来負担比率は増となることが見込まれる。
</t>
    <rPh sb="1" eb="3">
      <t>ルイジ</t>
    </rPh>
    <rPh sb="3" eb="5">
      <t>ダンタイ</t>
    </rPh>
    <rPh sb="5" eb="6">
      <t>ナイ</t>
    </rPh>
    <rPh sb="6" eb="8">
      <t>ヘイキン</t>
    </rPh>
    <rPh sb="10" eb="12">
      <t>ジッシツ</t>
    </rPh>
    <rPh sb="12" eb="15">
      <t>コウサイヒ</t>
    </rPh>
    <rPh sb="15" eb="17">
      <t>ヒリツ</t>
    </rPh>
    <rPh sb="18" eb="20">
      <t>ジッシツ</t>
    </rPh>
    <rPh sb="20" eb="23">
      <t>コウサイヒ</t>
    </rPh>
    <rPh sb="23" eb="25">
      <t>ヒリツ</t>
    </rPh>
    <rPh sb="29" eb="30">
      <t>ゲン</t>
    </rPh>
    <rPh sb="31" eb="32">
      <t>ウゴ</t>
    </rPh>
    <rPh sb="36" eb="38">
      <t>トウチョウ</t>
    </rPh>
    <rPh sb="41" eb="43">
      <t>ショウライ</t>
    </rPh>
    <rPh sb="43" eb="45">
      <t>フタン</t>
    </rPh>
    <rPh sb="45" eb="47">
      <t>ヒリツ</t>
    </rPh>
    <rPh sb="57" eb="58">
      <t>ゾウ</t>
    </rPh>
    <rPh sb="59" eb="61">
      <t>ジッシツ</t>
    </rPh>
    <rPh sb="61" eb="66">
      <t>コウサイヒヒリツ</t>
    </rPh>
    <rPh sb="75" eb="76">
      <t>ゲン</t>
    </rPh>
    <rPh sb="91" eb="93">
      <t>サクネン</t>
    </rPh>
    <rPh sb="160" eb="162">
      <t>ショウライ</t>
    </rPh>
    <rPh sb="162" eb="164">
      <t>フタン</t>
    </rPh>
    <rPh sb="164" eb="165">
      <t>ガク</t>
    </rPh>
    <rPh sb="170" eb="171">
      <t>ゾウ</t>
    </rPh>
    <rPh sb="172" eb="174">
      <t>ジュウトウ</t>
    </rPh>
    <rPh sb="174" eb="176">
      <t>カノウ</t>
    </rPh>
    <rPh sb="176" eb="178">
      <t>ザイゲン</t>
    </rPh>
    <rPh sb="178" eb="179">
      <t>トウ</t>
    </rPh>
    <rPh sb="185" eb="186">
      <t>ゾウ</t>
    </rPh>
    <rPh sb="192" eb="193">
      <t>タイ</t>
    </rPh>
    <rPh sb="195" eb="197">
      <t>ヒョウジュン</t>
    </rPh>
    <rPh sb="197" eb="199">
      <t>ザイセイ</t>
    </rPh>
    <rPh sb="199" eb="201">
      <t>キボ</t>
    </rPh>
    <rPh sb="207" eb="208">
      <t>ゲン</t>
    </rPh>
    <rPh sb="209" eb="211">
      <t>サイニュウ</t>
    </rPh>
    <rPh sb="211" eb="214">
      <t>コウサイヒ</t>
    </rPh>
    <rPh sb="214" eb="215">
      <t>トウ</t>
    </rPh>
    <rPh sb="216" eb="217">
      <t>ガク</t>
    </rPh>
    <rPh sb="224" eb="225">
      <t>ゲン</t>
    </rPh>
    <rPh sb="232" eb="234">
      <t>エイキョウ</t>
    </rPh>
    <rPh sb="316" eb="318">
      <t>ショウライ</t>
    </rPh>
    <rPh sb="318" eb="320">
      <t>フタン</t>
    </rPh>
    <rPh sb="320" eb="322">
      <t>ヒリツ</t>
    </rPh>
    <rPh sb="324" eb="326">
      <t>ルイジ</t>
    </rPh>
    <rPh sb="326" eb="328">
      <t>ダンタイ</t>
    </rPh>
    <rPh sb="328" eb="329">
      <t>ナイ</t>
    </rPh>
    <rPh sb="329" eb="331">
      <t>ヘイキン</t>
    </rPh>
    <rPh sb="331" eb="332">
      <t>チ</t>
    </rPh>
    <rPh sb="335" eb="337">
      <t>オオハバ</t>
    </rPh>
    <rPh sb="338" eb="339">
      <t>ヒク</t>
    </rPh>
    <rPh sb="367" eb="369">
      <t>ジュウトウ</t>
    </rPh>
    <rPh sb="369" eb="371">
      <t>カノウ</t>
    </rPh>
    <rPh sb="371" eb="373">
      <t>ザイゲン</t>
    </rPh>
    <rPh sb="373" eb="375">
      <t>キキン</t>
    </rPh>
    <rPh sb="376" eb="378">
      <t>ザンガク</t>
    </rPh>
    <rPh sb="388" eb="390">
      <t>コンゴ</t>
    </rPh>
    <rPh sb="391" eb="393">
      <t>ジギョウ</t>
    </rPh>
    <rPh sb="393" eb="395">
      <t>シンチョク</t>
    </rPh>
    <rPh sb="396" eb="397">
      <t>トモナ</t>
    </rPh>
    <rPh sb="399" eb="401">
      <t>キキン</t>
    </rPh>
    <rPh sb="402" eb="403">
      <t>ト</t>
    </rPh>
    <rPh sb="404" eb="405">
      <t>クズ</t>
    </rPh>
    <rPh sb="407" eb="408">
      <t>フ</t>
    </rPh>
    <rPh sb="413" eb="415">
      <t>ショウライ</t>
    </rPh>
    <rPh sb="415" eb="417">
      <t>フタン</t>
    </rPh>
    <rPh sb="417" eb="419">
      <t>ヒリツ</t>
    </rPh>
    <rPh sb="420" eb="421">
      <t>ゾウ</t>
    </rPh>
    <rPh sb="427" eb="429">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</si>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</sst>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3239-4820-A692-9C74F897B9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717032</c:v>
                </c:pt>
                <c:pt idx="1">
                  <c:v>1129963</c:v>
                </c:pt>
                <c:pt idx="2">
                  <c:v>1313347</c:v>
                </c:pt>
                <c:pt idx="3">
                  <c:v>1384255</c:v>
                </c:pt>
                <c:pt idx="4">
                  <c:v>962791</c:v>
                </c:pt>
              </c:numCache>
            </c:numRef>
          </c:val>
          <c:smooth val="0"/>
          <c:extLst xmlns:c16r2="http://schemas.microsoft.com/office/drawing/2015/06/chart">
            <c:ext xmlns:c16="http://schemas.microsoft.com/office/drawing/2014/chart" uri="{C3380CC4-5D6E-409C-BE32-E72D297353CC}">
              <c16:uniqueId val="{00000001-3239-4820-A692-9C74F897B950}"/>
            </c:ext>
          </c:extLst>
        </c:ser>
        <c:dLbls>
          <c:showLegendKey val="0"/>
          <c:showVal val="0"/>
          <c:showCatName val="0"/>
          <c:showSerName val="0"/>
          <c:showPercent val="0"/>
          <c:showBubbleSize val="0"/>
        </c:dLbls>
        <c:marker val="1"/>
        <c:smooth val="0"/>
        <c:axId val="173294336"/>
        <c:axId val="173295872"/>
      </c:lineChart>
      <c:catAx>
        <c:axId val="173294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295872"/>
        <c:crosses val="autoZero"/>
        <c:auto val="1"/>
        <c:lblAlgn val="ctr"/>
        <c:lblOffset val="100"/>
        <c:tickLblSkip val="1"/>
        <c:tickMarkSkip val="1"/>
        <c:noMultiLvlLbl val="0"/>
      </c:catAx>
      <c:valAx>
        <c:axId val="173295872"/>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29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c:v>
                </c:pt>
                <c:pt idx="1">
                  <c:v>0.74</c:v>
                </c:pt>
                <c:pt idx="2">
                  <c:v>13.65</c:v>
                </c:pt>
                <c:pt idx="3">
                  <c:v>32.07</c:v>
                </c:pt>
                <c:pt idx="4">
                  <c:v>25.52</c:v>
                </c:pt>
              </c:numCache>
            </c:numRef>
          </c:val>
          <c:extLst xmlns:c16r2="http://schemas.microsoft.com/office/drawing/2015/06/chart">
            <c:ext xmlns:c16="http://schemas.microsoft.com/office/drawing/2014/chart" uri="{C3380CC4-5D6E-409C-BE32-E72D297353CC}">
              <c16:uniqueId val="{00000000-32BC-4F70-ADFE-6D80D07495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64.52</c:v>
                </c:pt>
                <c:pt idx="1">
                  <c:v>53.68</c:v>
                </c:pt>
                <c:pt idx="2">
                  <c:v>70.790000000000006</c:v>
                </c:pt>
                <c:pt idx="3">
                  <c:v>104.14</c:v>
                </c:pt>
                <c:pt idx="4">
                  <c:v>106.22</c:v>
                </c:pt>
              </c:numCache>
            </c:numRef>
          </c:val>
          <c:extLst xmlns:c16r2="http://schemas.microsoft.com/office/drawing/2015/06/chart">
            <c:ext xmlns:c16="http://schemas.microsoft.com/office/drawing/2014/chart" uri="{C3380CC4-5D6E-409C-BE32-E72D297353CC}">
              <c16:uniqueId val="{00000001-32BC-4F70-ADFE-6D80D07495C5}"/>
            </c:ext>
          </c:extLst>
        </c:ser>
        <c:dLbls>
          <c:showLegendKey val="0"/>
          <c:showVal val="0"/>
          <c:showCatName val="0"/>
          <c:showSerName val="0"/>
          <c:showPercent val="0"/>
          <c:showBubbleSize val="0"/>
        </c:dLbls>
        <c:gapWidth val="250"/>
        <c:overlap val="100"/>
        <c:axId val="179862144"/>
        <c:axId val="17987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-32.78</c:v>
                </c:pt>
                <c:pt idx="1">
                  <c:v>-18.329999999999998</c:v>
                </c:pt>
                <c:pt idx="2">
                  <c:v>30.99</c:v>
                </c:pt>
                <c:pt idx="3">
                  <c:v>50.22</c:v>
                </c:pt>
                <c:pt idx="4">
                  <c:v>-7.41</c:v>
                </c:pt>
              </c:numCache>
            </c:numRef>
          </c:val>
          <c:smooth val="0"/>
          <c:extLst xmlns:c16r2="http://schemas.microsoft.com/office/drawing/2015/06/chart">
            <c:ext xmlns:c16="http://schemas.microsoft.com/office/drawing/2014/chart" uri="{C3380CC4-5D6E-409C-BE32-E72D297353CC}">
              <c16:uniqueId val="{00000002-32BC-4F70-ADFE-6D80D07495C5}"/>
            </c:ext>
          </c:extLst>
        </c:ser>
        <c:dLbls>
          <c:showLegendKey val="0"/>
          <c:showVal val="0"/>
          <c:showCatName val="0"/>
          <c:showSerName val="0"/>
          <c:showPercent val="0"/>
          <c:showBubbleSize val="0"/>
        </c:dLbls>
        <c:marker val="1"/>
        <c:smooth val="0"/>
        <c:axId val="179862144"/>
        <c:axId val="179872512"/>
      </c:lineChart>
      <c:catAx>
        <c:axId val="17986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872512"/>
        <c:crosses val="autoZero"/>
        <c:auto val="1"/>
        <c:lblAlgn val="ctr"/>
        <c:lblOffset val="100"/>
        <c:tickLblSkip val="1"/>
        <c:tickMarkSkip val="1"/>
        <c:noMultiLvlLbl val="0"/>
      </c:catAx>
      <c:valAx>
        <c:axId val="17987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86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0.39</c:v>
                </c:pt>
                <c:pt idx="2">
                  <c:v>#N/A</c:v>
                </c:pt>
                <c:pt idx="3">
                  <c:v>0.54</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9B9-4954-AB4D-2A489FFF0B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B9-4954-AB4D-2A489FFF0B11}"/>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79B9-4954-AB4D-2A489FFF0B1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9B9-4954-AB4D-2A489FFF0B11}"/>
            </c:ext>
          </c:extLst>
        </c:ser>
        <c:ser>
          <c:idx val="4"/>
          <c:order val="4"/>
          <c:tx>
            <c:strRef>
              <c:f>データシート!$A$31</c:f>
              <c:strCache>
                <c:ptCount val="1"/>
                <c:pt idx="0">
                  <c:v>漁業集落排水処理事業特別会計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0.04</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4-79B9-4954-AB4D-2A489FFF0B1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0.36</c:v>
                </c:pt>
                <c:pt idx="8">
                  <c:v>#N/A</c:v>
                </c:pt>
                <c:pt idx="9">
                  <c:v>0.09</c:v>
                </c:pt>
              </c:numCache>
            </c:numRef>
          </c:val>
          <c:extLst xmlns:c16r2="http://schemas.microsoft.com/office/drawing/2015/06/chart">
            <c:ext xmlns:c16="http://schemas.microsoft.com/office/drawing/2014/chart" uri="{C3380CC4-5D6E-409C-BE32-E72D297353CC}">
              <c16:uniqueId val="{00000005-79B9-4954-AB4D-2A489FFF0B11}"/>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2.2200000000000002</c:v>
                </c:pt>
                <c:pt idx="2">
                  <c:v>#N/A</c:v>
                </c:pt>
                <c:pt idx="3">
                  <c:v>1.68</c:v>
                </c:pt>
                <c:pt idx="4">
                  <c:v>#N/A</c:v>
                </c:pt>
                <c:pt idx="5">
                  <c:v>1.81</c:v>
                </c:pt>
                <c:pt idx="6">
                  <c:v>#N/A</c:v>
                </c:pt>
                <c:pt idx="7">
                  <c:v>1.95</c:v>
                </c:pt>
                <c:pt idx="8">
                  <c:v>#N/A</c:v>
                </c:pt>
                <c:pt idx="9">
                  <c:v>1.32</c:v>
                </c:pt>
              </c:numCache>
            </c:numRef>
          </c:val>
          <c:extLst xmlns:c16r2="http://schemas.microsoft.com/office/drawing/2015/06/chart">
            <c:ext xmlns:c16="http://schemas.microsoft.com/office/drawing/2014/chart" uri="{C3380CC4-5D6E-409C-BE32-E72D297353CC}">
              <c16:uniqueId val="{00000006-79B9-4954-AB4D-2A489FFF0B11}"/>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0.26</c:v>
                </c:pt>
                <c:pt idx="2">
                  <c:v>#N/A</c:v>
                </c:pt>
                <c:pt idx="3">
                  <c:v>0.31</c:v>
                </c:pt>
                <c:pt idx="4">
                  <c:v>#N/A</c:v>
                </c:pt>
                <c:pt idx="5">
                  <c:v>0.18</c:v>
                </c:pt>
                <c:pt idx="6">
                  <c:v>#N/A</c:v>
                </c:pt>
                <c:pt idx="7">
                  <c:v>0.37</c:v>
                </c:pt>
                <c:pt idx="8">
                  <c:v>#N/A</c:v>
                </c:pt>
                <c:pt idx="9">
                  <c:v>1.45</c:v>
                </c:pt>
              </c:numCache>
            </c:numRef>
          </c:val>
          <c:extLst xmlns:c16r2="http://schemas.microsoft.com/office/drawing/2015/06/chart">
            <c:ext xmlns:c16="http://schemas.microsoft.com/office/drawing/2014/chart" uri="{C3380CC4-5D6E-409C-BE32-E72D297353CC}">
              <c16:uniqueId val="{00000007-79B9-4954-AB4D-2A489FFF0B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7.34</c:v>
                </c:pt>
                <c:pt idx="2">
                  <c:v>#N/A</c:v>
                </c:pt>
                <c:pt idx="3">
                  <c:v>7.95</c:v>
                </c:pt>
                <c:pt idx="4">
                  <c:v>#N/A</c:v>
                </c:pt>
                <c:pt idx="5">
                  <c:v>9.6300000000000008</c:v>
                </c:pt>
                <c:pt idx="6">
                  <c:v>#N/A</c:v>
                </c:pt>
                <c:pt idx="7">
                  <c:v>8.02</c:v>
                </c:pt>
                <c:pt idx="8">
                  <c:v>#N/A</c:v>
                </c:pt>
                <c:pt idx="9">
                  <c:v>7.49</c:v>
                </c:pt>
              </c:numCache>
            </c:numRef>
          </c:val>
          <c:extLst xmlns:c16r2="http://schemas.microsoft.com/office/drawing/2015/06/chart">
            <c:ext xmlns:c16="http://schemas.microsoft.com/office/drawing/2014/chart" uri="{C3380CC4-5D6E-409C-BE32-E72D297353CC}">
              <c16:uniqueId val="{00000008-79B9-4954-AB4D-2A489FFF0B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c:v>
                </c:pt>
                <c:pt idx="2">
                  <c:v>#N/A</c:v>
                </c:pt>
                <c:pt idx="3">
                  <c:v>0.74</c:v>
                </c:pt>
                <c:pt idx="4">
                  <c:v>#N/A</c:v>
                </c:pt>
                <c:pt idx="5">
                  <c:v>13.82</c:v>
                </c:pt>
                <c:pt idx="6">
                  <c:v>#N/A</c:v>
                </c:pt>
                <c:pt idx="7">
                  <c:v>32.479999999999997</c:v>
                </c:pt>
                <c:pt idx="8">
                  <c:v>#N/A</c:v>
                </c:pt>
                <c:pt idx="9">
                  <c:v>27.48</c:v>
                </c:pt>
              </c:numCache>
            </c:numRef>
          </c:val>
          <c:extLst xmlns:c16r2="http://schemas.microsoft.com/office/drawing/2015/06/chart">
            <c:ext xmlns:c16="http://schemas.microsoft.com/office/drawing/2014/chart" uri="{C3380CC4-5D6E-409C-BE32-E72D297353CC}">
              <c16:uniqueId val="{00000009-79B9-4954-AB4D-2A489FFF0B11}"/>
            </c:ext>
          </c:extLst>
        </c:ser>
        <c:dLbls>
          <c:showLegendKey val="0"/>
          <c:showVal val="0"/>
          <c:showCatName val="0"/>
          <c:showSerName val="0"/>
          <c:showPercent val="0"/>
          <c:showBubbleSize val="0"/>
        </c:dLbls>
        <c:gapWidth val="150"/>
        <c:overlap val="100"/>
        <c:axId val="180368128"/>
        <c:axId val="180369664"/>
      </c:barChart>
      <c:catAx>
        <c:axId val="1803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369664"/>
        <c:crosses val="autoZero"/>
        <c:auto val="1"/>
        <c:lblAlgn val="ctr"/>
        <c:lblOffset val="100"/>
        <c:tickLblSkip val="1"/>
        <c:tickMarkSkip val="1"/>
        <c:noMultiLvlLbl val="0"/>
      </c:catAx>
      <c:valAx>
        <c:axId val="18036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6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686</c:v>
                </c:pt>
                <c:pt idx="5">
                  <c:v>695</c:v>
                </c:pt>
                <c:pt idx="8">
                  <c:v>674</c:v>
                </c:pt>
                <c:pt idx="11">
                  <c:v>676</c:v>
                </c:pt>
                <c:pt idx="14">
                  <c:v>671</c:v>
                </c:pt>
              </c:numCache>
            </c:numRef>
          </c:val>
          <c:extLst xmlns:c16r2="http://schemas.microsoft.com/office/drawing/2015/06/chart">
            <c:ext xmlns:c16="http://schemas.microsoft.com/office/drawing/2014/chart" uri="{C3380CC4-5D6E-409C-BE32-E72D297353CC}">
              <c16:uniqueId val="{00000000-DC79-4EDD-B81D-EBC71E7355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C79-4EDD-B81D-EBC71E7355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C79-4EDD-B81D-EBC71E7355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29</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3-DC79-4EDD-B81D-EBC71E7355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218</c:v>
                </c:pt>
                <c:pt idx="3">
                  <c:v>188</c:v>
                </c:pt>
                <c:pt idx="6">
                  <c:v>198</c:v>
                </c:pt>
                <c:pt idx="9">
                  <c:v>215</c:v>
                </c:pt>
                <c:pt idx="12">
                  <c:v>220</c:v>
                </c:pt>
              </c:numCache>
            </c:numRef>
          </c:val>
          <c:extLst xmlns:c16r2="http://schemas.microsoft.com/office/drawing/2015/06/chart">
            <c:ext xmlns:c16="http://schemas.microsoft.com/office/drawing/2014/chart" uri="{C3380CC4-5D6E-409C-BE32-E72D297353CC}">
              <c16:uniqueId val="{00000004-DC79-4EDD-B81D-EBC71E7355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79-4EDD-B81D-EBC71E7355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C79-4EDD-B81D-EBC71E7355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939</c:v>
                </c:pt>
                <c:pt idx="3">
                  <c:v>883</c:v>
                </c:pt>
                <c:pt idx="6">
                  <c:v>867</c:v>
                </c:pt>
                <c:pt idx="9">
                  <c:v>809</c:v>
                </c:pt>
                <c:pt idx="12">
                  <c:v>777</c:v>
                </c:pt>
              </c:numCache>
            </c:numRef>
          </c:val>
          <c:extLst xmlns:c16r2="http://schemas.microsoft.com/office/drawing/2015/06/chart">
            <c:ext xmlns:c16="http://schemas.microsoft.com/office/drawing/2014/chart" uri="{C3380CC4-5D6E-409C-BE32-E72D297353CC}">
              <c16:uniqueId val="{00000007-DC79-4EDD-B81D-EBC71E7355D8}"/>
            </c:ext>
          </c:extLst>
        </c:ser>
        <c:dLbls>
          <c:showLegendKey val="0"/>
          <c:showVal val="0"/>
          <c:showCatName val="0"/>
          <c:showSerName val="0"/>
          <c:showPercent val="0"/>
          <c:showBubbleSize val="0"/>
        </c:dLbls>
        <c:gapWidth val="100"/>
        <c:overlap val="100"/>
        <c:axId val="180498432"/>
        <c:axId val="18050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501</c:v>
                </c:pt>
                <c:pt idx="2">
                  <c:v>#N/A</c:v>
                </c:pt>
                <c:pt idx="3">
                  <c:v>#N/A</c:v>
                </c:pt>
                <c:pt idx="4">
                  <c:v>380</c:v>
                </c:pt>
                <c:pt idx="5">
                  <c:v>#N/A</c:v>
                </c:pt>
                <c:pt idx="6">
                  <c:v>#N/A</c:v>
                </c:pt>
                <c:pt idx="7">
                  <c:v>395</c:v>
                </c:pt>
                <c:pt idx="8">
                  <c:v>#N/A</c:v>
                </c:pt>
                <c:pt idx="9">
                  <c:v>#N/A</c:v>
                </c:pt>
                <c:pt idx="10">
                  <c:v>352</c:v>
                </c:pt>
                <c:pt idx="11">
                  <c:v>#N/A</c:v>
                </c:pt>
                <c:pt idx="12">
                  <c:v>#N/A</c:v>
                </c:pt>
                <c:pt idx="13">
                  <c:v>330</c:v>
                </c:pt>
                <c:pt idx="14">
                  <c:v>#N/A</c:v>
                </c:pt>
              </c:numCache>
            </c:numRef>
          </c:val>
          <c:smooth val="0"/>
          <c:extLst xmlns:c16r2="http://schemas.microsoft.com/office/drawing/2015/06/chart">
            <c:ext xmlns:c16="http://schemas.microsoft.com/office/drawing/2014/chart" uri="{C3380CC4-5D6E-409C-BE32-E72D297353CC}">
              <c16:uniqueId val="{00000008-DC79-4EDD-B81D-EBC71E7355D8}"/>
            </c:ext>
          </c:extLst>
        </c:ser>
        <c:dLbls>
          <c:showLegendKey val="0"/>
          <c:showVal val="0"/>
          <c:showCatName val="0"/>
          <c:showSerName val="0"/>
          <c:showPercent val="0"/>
          <c:showBubbleSize val="0"/>
        </c:dLbls>
        <c:marker val="1"/>
        <c:smooth val="0"/>
        <c:axId val="180498432"/>
        <c:axId val="180500352"/>
      </c:lineChart>
      <c:catAx>
        <c:axId val="1804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500352"/>
        <c:crosses val="autoZero"/>
        <c:auto val="1"/>
        <c:lblAlgn val="ctr"/>
        <c:lblOffset val="100"/>
        <c:tickLblSkip val="1"/>
        <c:tickMarkSkip val="1"/>
        <c:noMultiLvlLbl val="0"/>
      </c:catAx>
      <c:valAx>
        <c:axId val="18050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9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6767</c:v>
                </c:pt>
                <c:pt idx="5">
                  <c:v>6501</c:v>
                </c:pt>
                <c:pt idx="8">
                  <c:v>6199</c:v>
                </c:pt>
                <c:pt idx="11">
                  <c:v>6165</c:v>
                </c:pt>
                <c:pt idx="14">
                  <c:v>6074</c:v>
                </c:pt>
              </c:numCache>
            </c:numRef>
          </c:val>
          <c:extLst xmlns:c16r2="http://schemas.microsoft.com/office/drawing/2015/06/chart">
            <c:ext xmlns:c16="http://schemas.microsoft.com/office/drawing/2014/chart" uri="{C3380CC4-5D6E-409C-BE32-E72D297353CC}">
              <c16:uniqueId val="{00000000-B0FB-47CA-84A5-D0781F6B27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c:v>
                </c:pt>
                <c:pt idx="5">
                  <c:v>49</c:v>
                </c:pt>
                <c:pt idx="8">
                  <c:v>57</c:v>
                </c:pt>
                <c:pt idx="11">
                  <c:v>423</c:v>
                </c:pt>
                <c:pt idx="14">
                  <c:v>344</c:v>
                </c:pt>
              </c:numCache>
            </c:numRef>
          </c:val>
          <c:extLst xmlns:c16r2="http://schemas.microsoft.com/office/drawing/2015/06/chart">
            <c:ext xmlns:c16="http://schemas.microsoft.com/office/drawing/2014/chart" uri="{C3380CC4-5D6E-409C-BE32-E72D297353CC}">
              <c16:uniqueId val="{00000001-B0FB-47CA-84A5-D0781F6B27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9589</c:v>
                </c:pt>
                <c:pt idx="5">
                  <c:v>8589</c:v>
                </c:pt>
                <c:pt idx="8">
                  <c:v>6380</c:v>
                </c:pt>
                <c:pt idx="11">
                  <c:v>4972</c:v>
                </c:pt>
                <c:pt idx="14">
                  <c:v>5600</c:v>
                </c:pt>
              </c:numCache>
            </c:numRef>
          </c:val>
          <c:extLst xmlns:c16r2="http://schemas.microsoft.com/office/drawing/2015/06/chart">
            <c:ext xmlns:c16="http://schemas.microsoft.com/office/drawing/2014/chart" uri="{C3380CC4-5D6E-409C-BE32-E72D297353CC}">
              <c16:uniqueId val="{00000002-B0FB-47CA-84A5-D0781F6B27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FB-47CA-84A5-D0781F6B27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FB-47CA-84A5-D0781F6B27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FB-47CA-84A5-D0781F6B27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1326</c:v>
                </c:pt>
                <c:pt idx="3">
                  <c:v>1116</c:v>
                </c:pt>
                <c:pt idx="6">
                  <c:v>959</c:v>
                </c:pt>
                <c:pt idx="9">
                  <c:v>986</c:v>
                </c:pt>
                <c:pt idx="12">
                  <c:v>934</c:v>
                </c:pt>
              </c:numCache>
            </c:numRef>
          </c:val>
          <c:extLst xmlns:c16r2="http://schemas.microsoft.com/office/drawing/2015/06/chart">
            <c:ext xmlns:c16="http://schemas.microsoft.com/office/drawing/2014/chart" uri="{C3380CC4-5D6E-409C-BE32-E72D297353CC}">
              <c16:uniqueId val="{00000006-B0FB-47CA-84A5-D0781F6B27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c:v>
                </c:pt>
                <c:pt idx="3">
                  <c:v>37</c:v>
                </c:pt>
                <c:pt idx="6">
                  <c:v>34</c:v>
                </c:pt>
                <c:pt idx="9">
                  <c:v>30</c:v>
                </c:pt>
                <c:pt idx="12">
                  <c:v>26</c:v>
                </c:pt>
              </c:numCache>
            </c:numRef>
          </c:val>
          <c:extLst xmlns:c16r2="http://schemas.microsoft.com/office/drawing/2015/06/chart">
            <c:ext xmlns:c16="http://schemas.microsoft.com/office/drawing/2014/chart" uri="{C3380CC4-5D6E-409C-BE32-E72D297353CC}">
              <c16:uniqueId val="{00000007-B0FB-47CA-84A5-D0781F6B27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3310</c:v>
                </c:pt>
                <c:pt idx="3">
                  <c:v>3114</c:v>
                </c:pt>
                <c:pt idx="6">
                  <c:v>2913</c:v>
                </c:pt>
                <c:pt idx="9">
                  <c:v>2939</c:v>
                </c:pt>
                <c:pt idx="12">
                  <c:v>3206</c:v>
                </c:pt>
              </c:numCache>
            </c:numRef>
          </c:val>
          <c:extLst xmlns:c16r2="http://schemas.microsoft.com/office/drawing/2015/06/chart">
            <c:ext xmlns:c16="http://schemas.microsoft.com/office/drawing/2014/chart" uri="{C3380CC4-5D6E-409C-BE32-E72D297353CC}">
              <c16:uniqueId val="{00000008-B0FB-47CA-84A5-D0781F6B27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0FB-47CA-84A5-D0781F6B27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7375</c:v>
                </c:pt>
                <c:pt idx="3">
                  <c:v>7091</c:v>
                </c:pt>
                <c:pt idx="6">
                  <c:v>6996</c:v>
                </c:pt>
                <c:pt idx="9">
                  <c:v>7859</c:v>
                </c:pt>
                <c:pt idx="12">
                  <c:v>8682</c:v>
                </c:pt>
              </c:numCache>
            </c:numRef>
          </c:val>
          <c:extLst xmlns:c16r2="http://schemas.microsoft.com/office/drawing/2015/06/chart">
            <c:ext xmlns:c16="http://schemas.microsoft.com/office/drawing/2014/chart" uri="{C3380CC4-5D6E-409C-BE32-E72D297353CC}">
              <c16:uniqueId val="{0000000A-B0FB-47CA-84A5-D0781F6B276D}"/>
            </c:ext>
          </c:extLst>
        </c:ser>
        <c:dLbls>
          <c:showLegendKey val="0"/>
          <c:showVal val="0"/>
          <c:showCatName val="0"/>
          <c:showSerName val="0"/>
          <c:showPercent val="0"/>
          <c:showBubbleSize val="0"/>
        </c:dLbls>
        <c:gapWidth val="100"/>
        <c:overlap val="100"/>
        <c:axId val="208864000"/>
        <c:axId val="20886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254</c:v>
                </c:pt>
                <c:pt idx="11">
                  <c:v>#N/A</c:v>
                </c:pt>
                <c:pt idx="12">
                  <c:v>#N/A</c:v>
                </c:pt>
                <c:pt idx="13">
                  <c:v>831</c:v>
                </c:pt>
                <c:pt idx="14">
                  <c:v>#N/A</c:v>
                </c:pt>
              </c:numCache>
            </c:numRef>
          </c:val>
          <c:smooth val="0"/>
          <c:extLst xmlns:c16r2="http://schemas.microsoft.com/office/drawing/2015/06/chart">
            <c:ext xmlns:c16="http://schemas.microsoft.com/office/drawing/2014/chart" uri="{C3380CC4-5D6E-409C-BE32-E72D297353CC}">
              <c16:uniqueId val="{0000000B-B0FB-47CA-84A5-D0781F6B276D}"/>
            </c:ext>
          </c:extLst>
        </c:ser>
        <c:dLbls>
          <c:showLegendKey val="0"/>
          <c:showVal val="0"/>
          <c:showCatName val="0"/>
          <c:showSerName val="0"/>
          <c:showPercent val="0"/>
          <c:showBubbleSize val="0"/>
        </c:dLbls>
        <c:marker val="1"/>
        <c:smooth val="0"/>
        <c:axId val="208864000"/>
        <c:axId val="208865920"/>
      </c:lineChart>
      <c:catAx>
        <c:axId val="2088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865920"/>
        <c:crosses val="autoZero"/>
        <c:auto val="1"/>
        <c:lblAlgn val="ctr"/>
        <c:lblOffset val="100"/>
        <c:tickLblSkip val="1"/>
        <c:tickMarkSkip val="1"/>
        <c:noMultiLvlLbl val="0"/>
      </c:catAx>
      <c:valAx>
        <c:axId val="20886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6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3549</c:v>
                </c:pt>
                <c:pt idx="1">
                  <c:v>5127</c:v>
                </c:pt>
                <c:pt idx="2">
                  <c:v>5119</c:v>
                </c:pt>
              </c:numCache>
            </c:numRef>
          </c:val>
          <c:extLst xmlns:c16r2="http://schemas.microsoft.com/office/drawing/2015/06/chart">
            <c:ext xmlns:c16="http://schemas.microsoft.com/office/drawing/2014/chart" uri="{C3380CC4-5D6E-409C-BE32-E72D297353CC}">
              <c16:uniqueId val="{00000000-9D14-4190-8EB2-C35E7BB4C1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448</c:v>
                </c:pt>
                <c:pt idx="1">
                  <c:v>415</c:v>
                </c:pt>
                <c:pt idx="2">
                  <c:v>611</c:v>
                </c:pt>
              </c:numCache>
            </c:numRef>
          </c:val>
          <c:extLst xmlns:c16r2="http://schemas.microsoft.com/office/drawing/2015/06/chart">
            <c:ext xmlns:c16="http://schemas.microsoft.com/office/drawing/2014/chart" uri="{C3380CC4-5D6E-409C-BE32-E72D297353CC}">
              <c16:uniqueId val="{00000001-9D14-4190-8EB2-C35E7BB4C1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54638</c:v>
                </c:pt>
                <c:pt idx="1">
                  <c:v>47490</c:v>
                </c:pt>
                <c:pt idx="2">
                  <c:v>39481</c:v>
                </c:pt>
              </c:numCache>
            </c:numRef>
          </c:val>
          <c:extLst xmlns:c16r2="http://schemas.microsoft.com/office/drawing/2015/06/chart">
            <c:ext xmlns:c16="http://schemas.microsoft.com/office/drawing/2014/chart" uri="{C3380CC4-5D6E-409C-BE32-E72D297353CC}">
              <c16:uniqueId val="{00000002-9D14-4190-8EB2-C35E7BB4C1B3}"/>
            </c:ext>
          </c:extLst>
        </c:ser>
        <c:dLbls>
          <c:showLegendKey val="0"/>
          <c:showVal val="0"/>
          <c:showCatName val="0"/>
          <c:showSerName val="0"/>
          <c:showPercent val="0"/>
          <c:showBubbleSize val="0"/>
        </c:dLbls>
        <c:gapWidth val="120"/>
        <c:overlap val="100"/>
        <c:axId val="175249280"/>
        <c:axId val="175250816"/>
      </c:barChart>
      <c:catAx>
        <c:axId val="17524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5250816"/>
        <c:crosses val="autoZero"/>
        <c:auto val="1"/>
        <c:lblAlgn val="ctr"/>
        <c:lblOffset val="100"/>
        <c:tickLblSkip val="1"/>
        <c:tickMarkSkip val="1"/>
        <c:noMultiLvlLbl val="0"/>
      </c:catAx>
      <c:valAx>
        <c:axId val="175250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524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{7D17FD7C-E7C4-4047-BCB8-3FAA6B613009}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4ED-4758-A064-6FFA57A251B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{A43B4BB1-086B-4B5E-8340-FA28F24B5312}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ED-4758-A064-6FFA57A251B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{439DD875-9AFC-4883-8F8E-05D603252DD7}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ED-4758-A064-6FFA57A251B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{928DFF4B-5920-4BFB-9CA4-F53CE265FB95}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ED-4758-A064-6FFA57A251B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{AA2225F0-A150-4021-9A5E-CD5388E8B5AA}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ED-4758-A064-6FFA57A251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{899CB15B-244D-4766-B8D5-245074563DEC}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4ED-4758-A064-6FFA57A251B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{D2A3CF78-7C1A-4ECE-A986-C9BC140BC5E9}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4ED-4758-A064-6FFA57A251B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{5A7DCB3D-7EFC-477C-B1BF-8D94AABCE16E}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4ED-4758-A064-6FFA57A251B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{E676C952-9B7C-4574-988D-D54D9D952896}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4ED-4758-A064-6FFA57A251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53.8</c:v>
                </c:pt>
                <c:pt idx="32">
                  <c:v>54</c:v>
                </c:pt>
              </c:numCache>
            </c:numRef>
          </c:xVal>
          <c:yVal>
            <c:numRef>
              <c:f>公会計指標分析・財政指標組合せ分析表!$BP$51:$DC$51</c:f>
              <c:numCache>
                <c:formatCode>#,##0.0;"▲ "#,##0.0</c:formatCode>
                <c:ptCount val="40"/>
                <c:pt idx="24">
                  <c:v>5.9</c:v>
                </c:pt>
                <c:pt idx="32">
                  <c:v>19.8</c:v>
                </c:pt>
              </c:numCache>
            </c:numRef>
          </c:yVal>
          <c:smooth val="0"/>
          <c:extLst xmlns:c16r2="http://schemas.microsoft.com/office/drawing/2015/06/chart">
            <c:ext xmlns:c16="http://schemas.microsoft.com/office/drawing/2014/chart" uri="{C3380CC4-5D6E-409C-BE32-E72D297353CC}">
              <c16:uniqueId val="{00000009-54ED-4758-A064-6FFA57A251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{3955C4A6-E664-48D9-B284-5CE74F94F03C}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4ED-4758-A064-6FFA57A251B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{3637D9F6-8D8F-4CA6-AA29-0F341549A6F9}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ED-4758-A064-6FFA57A251B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{01E8DDC4-AFBD-4640-8BBA-A6AADDF0C857}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ED-4758-A064-6FFA57A251B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{DD335261-D06F-4E4A-B1ED-BA01F28FD2BA}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ED-4758-A064-6FFA57A251B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{8250CCEC-CC14-42C4-BFE1-100D336BEACB}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ED-4758-A064-6FFA57A251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{1166B36D-A1C4-4088-B271-B314308D4E0A}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4ED-4758-A064-6FFA57A251B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{40DA5483-0491-48C0-8F28-BD0186C6BB12}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4ED-4758-A064-6FFA57A251B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{419A0C0F-D2B2-4F92-9927-72D42F062B3D}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4ED-4758-A064-6FFA57A251B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{40D1B7E3-4025-4A96-9FE7-5601A573D9AD}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4ED-4758-A064-6FFA57A251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62.6</c:v>
                </c:pt>
                <c:pt idx="32">
                  <c:v>62.9</c:v>
                </c:pt>
              </c:numCache>
            </c:numRef>
          </c:xVal>
          <c:yVal>
            <c:numRef>
              <c:f>公会計指標分析・財政指標組合せ分析表!$BP$55:$DC$55</c:f>
              <c:numCache>
                <c:formatCode>#,##0.0;"▲ "#,##0.0</c:formatCode>
                <c:ptCount val="40"/>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54ED-4758-A064-6FFA57A251B6}"/>
            </c:ext>
          </c:extLst>
        </c:ser>
        <c:dLbls>
          <c:showLegendKey val="0"/>
          <c:showVal val="1"/>
          <c:showCatName val="0"/>
          <c:showSerName val="0"/>
          <c:showPercent val="0"/>
          <c:showBubbleSize val="0"/>
        </c:dLbls>
        <c:axId val="213241216"/>
        <c:axId val="213243392"/>
      </c:scatterChart>
      <c:valAx>
        <c:axId val="213241216"/>
        <c:scaling>
          <c:orientation val="minMax"/>
          <c:max val="63.7"/>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243392"/>
        <c:crosses val="autoZero"/>
        <c:crossBetween val="midCat"/>
      </c:valAx>
      <c:valAx>
        <c:axId val="213243392"/>
        <c:scaling>
          <c:orientation val="minMax"/>
          <c:max val="5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24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{0E0F3751-2CCB-4FA6-B996-A6322CBE5EF8}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25A-4C5F-88F8-5988F2102B1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{B323926F-C331-40AF-9C39-21964AF7D010}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5A-4C5F-88F8-5988F2102B1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{D7DE7C93-E07B-4ED8-8312-A8F4B827CDE4}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5A-4C5F-88F8-5988F2102B1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{14B74087-5AB3-4D31-9924-4C5132254C19}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5A-4C5F-88F8-5988F2102B1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{B70E5B90-B448-4647-AFD4-2A83593C79B9}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5A-4C5F-88F8-5988F2102B1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{F651F834-F4DC-49D8-A1EB-1ABF29C47AD9}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25A-4C5F-88F8-5988F2102B1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{4CCCF807-9253-404A-84EC-E485C0FB4515}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25A-4C5F-88F8-5988F2102B1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{44998622-ECC2-4C59-BB02-31A7B1DF7596}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25A-4C5F-88F8-5988F2102B1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{239D507A-0BC5-4637-9695-44CD221BFDA9}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25A-4C5F-88F8-5988F2102B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c:v>
                </c:pt>
                <c:pt idx="16">
                  <c:v>9.9</c:v>
                </c:pt>
                <c:pt idx="24">
                  <c:v>8.6999999999999993</c:v>
                </c:pt>
                <c:pt idx="32">
                  <c:v>8.4</c:v>
                </c:pt>
              </c:numCache>
            </c:numRef>
          </c:xVal>
          <c:yVal>
            <c:numRef>
              <c:f>公会計指標分析・財政指標組合せ分析表!$BP$73:$DC$73</c:f>
              <c:numCache>
                <c:formatCode>#,##0.0;"▲ "#,##0.0</c:formatCode>
                <c:ptCount val="40"/>
                <c:pt idx="24">
                  <c:v>5.9</c:v>
                </c:pt>
                <c:pt idx="32">
                  <c:v>19.8</c:v>
                </c:pt>
              </c:numCache>
            </c:numRef>
          </c:yVal>
          <c:smooth val="0"/>
          <c:extLst xmlns:c16r2="http://schemas.microsoft.com/office/drawing/2015/06/chart">
            <c:ext xmlns:c16="http://schemas.microsoft.com/office/drawing/2014/chart" uri="{C3380CC4-5D6E-409C-BE32-E72D297353CC}">
              <c16:uniqueId val="{00000009-425A-4C5F-88F8-5988F2102B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{3D824449-9083-4624-A158-896E6532C949}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25A-4C5F-88F8-5988F2102B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{43CEAACB-C4FB-4915-856C-75A6073A0F45}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5A-4C5F-88F8-5988F2102B1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{19C7ED82-D6D2-4236-B03A-F3BE5B6EBA7B}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5A-4C5F-88F8-5988F2102B1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{970568E1-086D-4BD9-A18F-30A8F3D72655}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5A-4C5F-88F8-5988F2102B1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{C75274B8-4D74-47CE-9822-E88A6DC96923}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5A-4C5F-88F8-5988F2102B1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{1B0B12A9-5F85-457B-93D4-0110B4DC85F9}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25A-4C5F-88F8-5988F2102B1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{7E6D9928-2F56-4A04-9443-0B1E46880452}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25A-4C5F-88F8-5988F2102B1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{2ACEDA2A-5E37-4B1A-9BF2-6F8D17290788}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25A-4C5F-88F8-5988F2102B1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{F449B027-A4A7-49AF-8314-CAACE76B44C7}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25A-4C5F-88F8-5988F2102B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8.5</c:v>
                </c:pt>
                <c:pt idx="24">
                  <c:v>9.1</c:v>
                </c:pt>
                <c:pt idx="32">
                  <c:v>8.9</c:v>
                </c:pt>
              </c:numCache>
            </c:numRef>
          </c:xVal>
          <c:yVal>
            <c:numRef>
              <c:f>公会計指標分析・財政指標組合せ分析表!$BP$77:$DC$77</c:f>
              <c:numCache>
                <c:formatCode>#,##0.0;"▲ "#,##0.0</c:formatCode>
                <c:ptCount val="40"/>
                <c:pt idx="0">
                  <c:v>44.3</c:v>
                </c:pt>
                <c:pt idx="8">
                  <c:v>40.299999999999997</c:v>
                </c:pt>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425A-4C5F-88F8-5988F2102B12}"/>
            </c:ext>
          </c:extLst>
        </c:ser>
        <c:dLbls>
          <c:showLegendKey val="0"/>
          <c:showVal val="1"/>
          <c:showCatName val="0"/>
          <c:showSerName val="0"/>
          <c:showPercent val="0"/>
          <c:showBubbleSize val="0"/>
        </c:dLbls>
        <c:axId val="214727680"/>
        <c:axId val="214742144"/>
      </c:scatterChart>
      <c:valAx>
        <c:axId val="214727680"/>
        <c:scaling>
          <c:orientation val="minMax"/>
          <c:max val="10.7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742144"/>
        <c:crosses val="autoZero"/>
        <c:crossBetween val="midCat"/>
      </c:valAx>
      <c:valAx>
        <c:axId val="214742144"/>
        <c:scaling>
          <c:orientation val="minMax"/>
          <c:max val="5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7276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％であり、前年度より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ポイントの減となり、前年度から類似団体平均を下回っている。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一般会計における元利償還金は年々減となっているが、平成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年度に本格化した新斎場及び給食センター建設事業に伴う多額の起債及び災害公営住宅整備事業に係る起債の償還により平成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年度からは元利償還金の大幅な増が見込まれる。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の元利償還金に対する繰入金については、東日本大震災で被災した下水道や漁業集落排水施設の整備に伴い公営企業債の起債額の増及び償還の開始により今後２～３年においては繰入金が増とな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復興事業完了後を見据えた財政運営に努め、事業の内容を精査しながら、交付税措置率が高い地方債を利用するなど、実質公債費比率の上昇を抑えていきたい。</a:t>
          </a:r>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東日本大震災復興のための基金積立額が大きく、平成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将来負担比率は「－％」であったが、復旧・復興事業の進捗に伴う基金の取り崩しに伴う充当可能基金額の減に加え、災害公営住宅整備事業や新斎場建設事業、学校給食センター建設事業の大型事業の起債額の増などの要因により将来負担比率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年度に建設される災害公営住宅整備事業（</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団地分）や同年事業開始となる豊間根地区排水路整備事業、平成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年度まで継続される給食センター建設事業に伴う多額の起債が見込まれることから、地方債の新規発行に際しては、緊急性・住民ニーズ等を的確に把握し、復興事業完了後を見据えた財政運営に努めていく。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岩手県山田町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復興事業進捗に伴う復興交付金管理運営基金及び復興まちづくり基金の多額の取崩しが主な要因となり、近年は基金残高の減少が続いている。今後も同様の傾向が平成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年度まで続くものと見込まれる。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近年減少が続いているものの、依然として基金規模は町の規模に比して大型である。今後も適切な管理に努め、適切な事業実施が実現できるよう、留意して運用していく。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管理運営基金においては、復興庁に採択された、防災集団移転の宅地造成、災害公営住宅整備及び市街地形成など、東日本大震災からの復旧復興事業に充当するため取崩しを行っている。そのほか、町単独事業として実施している復旧復興事業には、復興まちづくり基金からの繰入金が充当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東日本大震災からの復旧復興事業の進捗に伴い、復興交付金管理運営基金や復興まちづくり基金で多額の取崩しを実施したことにより、基金残高が大きく減少した。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基金において適切に管理することは当然であるが、特にも復興交付金管理運営基金については基金残高が多額であることや、充当見込みがない分については先行して返還しなければならないことを考慮し、より一層注意をもって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おり、基金規模からすると微減になっている。当該基金には復興交付金事業での土地売払い収入に係る国庫返還分や震災復興特別交付税の後年度返還分も積み立てている。当該年度においては、後年度返還分としての積立額よりも、返還金の財源としての取り崩し及び財源調整のための取り崩し額が上回ったことから、微減となっ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財源調整機能を有する基金であることから、当該基金の残高は一定の規模を保ち運用していかなければならない。安易に取崩すことなく、適切な運用をしていく。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復興交付金事業における災害公営住宅家賃低廉事業及び特別家賃低減事業分を積立てたことにより、２億円程度の増額となった。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今後も同２事業の積立てが行われることから、基金残高は増加していくものと見込んでいる。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15,984
15,921
262.81
30,462,023
27,255,555
1,229,951
4,819,004
8,682,124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に比較すると低い水準にあるが、近い将来に耐用年数到来を迎える施設が相当数あることから、平成３０年度末に公共施設等総合管理計画推進委員会及び同委員会部会を設置し、公共施設等の計画的かつ戦略的な管理を図ることとしている。</a:t>
          </a:r>
        </a:p>
        <a:p>
          <a:r>
            <a:rPr kumimoji="1" lang="ja-JP" altLang="en-US" sz="1100">
              <a:latin typeface="ＭＳ Ｐゴシック" panose="020B0600070205080204" pitchFamily="50" charset="-128"/>
              <a:ea typeface="ＭＳ Ｐゴシック" panose="020B0600070205080204" pitchFamily="50" charset="-128"/>
            </a:rPr>
            <a:t>　なお、当該委員会等において公共施設の更新、統廃合、長寿命化の検討等を行うが、これに先立ち、令和元年度末に小中学校の統廃合を行うことを決定している。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5" name="直線コネクタ 64"/>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6"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7" name="直線コネクタ 66"/>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8"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9" name="直線コネクタ 68"/>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8780</xdr:rowOff>
    </xdr:from>
    <xdr:ext cx="405111" cy="259045"/>
    <xdr:sp macro="" textlink="">
      <xdr:nvSpPr>
        <xdr:cNvPr id="70" name="有形固定資産減価償却率平均値テキスト"/>
        <xdr:cNvSpPr txBox="1"/>
      </xdr:nvSpPr>
      <xdr:spPr>
        <a:xfrm>
          <a:off x="4813300" y="592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1" name="フローチャート: 判断 70"/>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72" name="フローチャート: 判断 71"/>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3" name="フローチャート: 判断 72"/>
        <xdr:cNvSpPr/>
      </xdr:nvSpPr>
      <xdr:spPr>
        <a:xfrm>
          <a:off x="3238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79" name="楕円 78"/>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5732</xdr:rowOff>
    </xdr:from>
    <xdr:ext cx="405111" cy="259045"/>
    <xdr:sp macro="" textlink="">
      <xdr:nvSpPr>
        <xdr:cNvPr id="80" name="有形固定資産減価償却率該当値テキスト"/>
        <xdr:cNvSpPr txBox="1"/>
      </xdr:nvSpPr>
      <xdr:spPr>
        <a:xfrm>
          <a:off x="48133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35941</xdr:rowOff>
    </xdr:from>
    <xdr:to>
      <xdr:col>19</xdr:col>
      <xdr:colOff>187325</xdr:colOff>
      <xdr:row>33</xdr:row>
      <xdr:rowOff>137540</xdr:rowOff>
    </xdr:to>
    <xdr:sp macro="" textlink="">
      <xdr:nvSpPr>
        <xdr:cNvPr id="81" name="楕円 80"/>
        <xdr:cNvSpPr/>
      </xdr:nvSpPr>
      <xdr:spPr>
        <a:xfrm>
          <a:off x="4000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33</xdr:row>
      <xdr:rowOff>86741</xdr:rowOff>
    </xdr:to>
    <xdr:cxnSp macro="">
      <xdr:nvCxnSpPr>
        <xdr:cNvPr id="82" name="直線コネクタ 81"/>
        <xdr:cNvCxnSpPr/>
      </xdr:nvCxnSpPr>
      <xdr:spPr>
        <a:xfrm flipV="1">
          <a:off x="4051300" y="6507480"/>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116984</xdr:rowOff>
    </xdr:from>
    <xdr:ext cx="405111" cy="259045"/>
    <xdr:sp macro="" textlink="">
      <xdr:nvSpPr>
        <xdr:cNvPr id="83" name="n_1aveValue有形固定資産減価償却率"/>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84" name="n_2aveValue有形固定資産減価償却率"/>
        <xdr:cNvSpPr txBox="1"/>
      </xdr:nvSpPr>
      <xdr:spPr>
        <a:xfrm>
          <a:off x="3086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128668</xdr:rowOff>
    </xdr:from>
    <xdr:ext cx="405111" cy="259045"/>
    <xdr:sp macro="" textlink="">
      <xdr:nvSpPr>
        <xdr:cNvPr id="85" name="n_1mainValue有形固定資産減価償却率"/>
        <xdr:cNvSpPr txBox="1"/>
      </xdr:nvSpPr>
      <xdr:spPr>
        <a:xfrm>
          <a:off x="3836044" y="65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年度は、新斎場建設事業に係る過疎対策事業債や災害公営住宅整備事業に係る公営住宅建設事業債の発行に伴い地方債現在高が増加したことにより将来負担額が前年度より</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％増となったが、充当可能基金残高も</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％の増となり、債務償還可能年数は全国・県平均よりも短い</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年となり、類似団体内順位も</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位以内である。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基金残高の大半は、復興まちづくり基金や公共施設等整備基金によるものであるため、今後の事業の進捗に伴い、基金の取り崩しが増えることで残額が減となり、債務償還可能年数の延長が見込まれ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5" name="直線コネクタ 114"/>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6"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7" name="直線コネクタ 116"/>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8"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9" name="直線コネクタ 118"/>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0"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165100</xdr:rowOff>
    </xdr:from>
    <xdr:to>
      <xdr:col>76</xdr:col>
      <xdr:colOff>73025</xdr:colOff>
      <xdr:row>32</xdr:row>
      <xdr:rowOff>95250</xdr:rowOff>
    </xdr:to>
    <xdr:sp macro="" textlink="">
      <xdr:nvSpPr>
        <xdr:cNvPr id="127" name="楕円 126"/>
        <xdr:cNvSpPr/>
      </xdr:nvSpPr>
      <xdr:spPr>
        <a:xfrm>
          <a:off x="14744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143527</xdr:rowOff>
    </xdr:from>
    <xdr:ext cx="340478" cy="259045"/>
    <xdr:sp macro="" textlink="">
      <xdr:nvSpPr>
        <xdr:cNvPr id="128" name="債務償還可能年数該当値テキスト"/>
        <xdr:cNvSpPr txBox="1"/>
      </xdr:nvSpPr>
      <xdr:spPr>
        <a:xfrm>
          <a:off x="14846300" y="62300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15,984
15,921
262.81
30,462,023
27,255,555
1,229,951
4,819,004
8,682,124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101617</xdr:rowOff>
    </xdr:from>
    <xdr:ext cx="405111" cy="259045"/>
    <xdr:sp macro="" textlink="">
      <xdr:nvSpPr>
        <xdr:cNvPr id="61" name="【道路】&#10;有形固定資産減価償却率平均値テキスト"/>
        <xdr:cNvSpPr txBox="1"/>
      </xdr:nvSpPr>
      <xdr:spPr>
        <a:xfrm>
          <a:off x="467360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0" name="楕円 69"/>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xdr:rowOff>
    </xdr:from>
    <xdr:ext cx="405111" cy="259045"/>
    <xdr:sp macro="" textlink="">
      <xdr:nvSpPr>
        <xdr:cNvPr id="71" name="【道路】&#10;有形固定資産減価償却率該当値テキスト"/>
        <xdr:cNvSpPr txBox="1"/>
      </xdr:nvSpPr>
      <xdr:spPr>
        <a:xfrm>
          <a:off x="4673600"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2" name="楕円 71"/>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137160</xdr:rowOff>
    </xdr:to>
    <xdr:cxnSp macro="">
      <xdr:nvCxnSpPr>
        <xdr:cNvPr id="73" name="直線コネクタ 72"/>
        <xdr:cNvCxnSpPr/>
      </xdr:nvCxnSpPr>
      <xdr:spPr>
        <a:xfrm flipV="1">
          <a:off x="3797300" y="64160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4"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5"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7637</xdr:rowOff>
    </xdr:from>
    <xdr:ext cx="405111" cy="259045"/>
    <xdr:sp macro="" textlink="">
      <xdr:nvSpPr>
        <xdr:cNvPr id="76" name="n_1main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2" name="直線コネクタ 101"/>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3"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4" name="直線コネクタ 103"/>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5"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6" name="直線コネクタ 105"/>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88641</xdr:rowOff>
    </xdr:from>
    <xdr:ext cx="534377" cy="259045"/>
    <xdr:sp macro="" textlink="">
      <xdr:nvSpPr>
        <xdr:cNvPr id="107" name="【道路】&#10;一人当たり延長平均値テキスト"/>
        <xdr:cNvSpPr txBox="1"/>
      </xdr:nvSpPr>
      <xdr:spPr>
        <a:xfrm>
          <a:off x="10515600" y="6260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8" name="フローチャート: 判断 107"/>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9" name="フローチャート: 判断 108"/>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0" name="フローチャート: 判断 109"/>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76280</xdr:rowOff>
    </xdr:from>
    <xdr:to>
      <xdr:col>55</xdr:col>
      <xdr:colOff>50800</xdr:colOff>
      <xdr:row>40</xdr:row>
      <xdr:rowOff>6430</xdr:rowOff>
    </xdr:to>
    <xdr:sp macro="" textlink="">
      <xdr:nvSpPr>
        <xdr:cNvPr id="116" name="楕円 115"/>
        <xdr:cNvSpPr/>
      </xdr:nvSpPr>
      <xdr:spPr>
        <a:xfrm>
          <a:off x="10426700" y="67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54707</xdr:rowOff>
    </xdr:from>
    <xdr:ext cx="534377" cy="259045"/>
    <xdr:sp macro="" textlink="">
      <xdr:nvSpPr>
        <xdr:cNvPr id="117" name="【道路】&#10;一人当たり延長該当値テキスト"/>
        <xdr:cNvSpPr txBox="1"/>
      </xdr:nvSpPr>
      <xdr:spPr>
        <a:xfrm>
          <a:off x="10515600" y="674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91205</xdr:rowOff>
    </xdr:from>
    <xdr:to>
      <xdr:col>50</xdr:col>
      <xdr:colOff>165100</xdr:colOff>
      <xdr:row>40</xdr:row>
      <xdr:rowOff>21355</xdr:rowOff>
    </xdr:to>
    <xdr:sp macro="" textlink="">
      <xdr:nvSpPr>
        <xdr:cNvPr id="118" name="楕円 117"/>
        <xdr:cNvSpPr/>
      </xdr:nvSpPr>
      <xdr:spPr>
        <a:xfrm>
          <a:off x="9588500" y="67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127080</xdr:rowOff>
    </xdr:from>
    <xdr:to>
      <xdr:col>55</xdr:col>
      <xdr:colOff>0</xdr:colOff>
      <xdr:row>39</xdr:row>
      <xdr:rowOff>142005</xdr:rowOff>
    </xdr:to>
    <xdr:cxnSp macro="">
      <xdr:nvCxnSpPr>
        <xdr:cNvPr id="119" name="直線コネクタ 118"/>
        <xdr:cNvCxnSpPr/>
      </xdr:nvCxnSpPr>
      <xdr:spPr>
        <a:xfrm flipV="1">
          <a:off x="9639300" y="6813630"/>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46633</xdr:rowOff>
    </xdr:from>
    <xdr:ext cx="534377" cy="259045"/>
    <xdr:sp macro="" textlink="">
      <xdr:nvSpPr>
        <xdr:cNvPr id="120" name="n_1aveValue【道路】&#10;一人当たり延長"/>
        <xdr:cNvSpPr txBox="1"/>
      </xdr:nvSpPr>
      <xdr:spPr>
        <a:xfrm>
          <a:off x="9359411"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21" name="n_2aveValue【道路】&#10;一人当たり延長"/>
        <xdr:cNvSpPr txBox="1"/>
      </xdr:nvSpPr>
      <xdr:spPr>
        <a:xfrm>
          <a:off x="84831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12482</xdr:rowOff>
    </xdr:from>
    <xdr:ext cx="534377" cy="259045"/>
    <xdr:sp macro="" textlink="">
      <xdr:nvSpPr>
        <xdr:cNvPr id="122" name="n_1mainValue【道路】&#10;一人当たり延長"/>
        <xdr:cNvSpPr txBox="1"/>
      </xdr:nvSpPr>
      <xdr:spPr>
        <a:xfrm>
          <a:off x="9359411" y="68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6" name="直線コネクタ 145"/>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7"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8" name="直線コネクタ 147"/>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9"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0" name="直線コネクタ 149"/>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149242</xdr:rowOff>
    </xdr:from>
    <xdr:ext cx="405111" cy="259045"/>
    <xdr:sp macro="" textlink="">
      <xdr:nvSpPr>
        <xdr:cNvPr id="151" name="【橋りょう・トンネル】&#10;有形固定資産減価償却率平均値テキスト"/>
        <xdr:cNvSpPr txBox="1"/>
      </xdr:nvSpPr>
      <xdr:spPr>
        <a:xfrm>
          <a:off x="4673600" y="9750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2" name="フローチャート: 判断 151"/>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3" name="フローチャート: 判断 152"/>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54" name="フローチャート: 判断 153"/>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23495</xdr:rowOff>
    </xdr:from>
    <xdr:to>
      <xdr:col>24</xdr:col>
      <xdr:colOff>114300</xdr:colOff>
      <xdr:row>64</xdr:row>
      <xdr:rowOff>125095</xdr:rowOff>
    </xdr:to>
    <xdr:sp macro="" textlink="">
      <xdr:nvSpPr>
        <xdr:cNvPr id="160" name="楕円 159"/>
        <xdr:cNvSpPr/>
      </xdr:nvSpPr>
      <xdr:spPr>
        <a:xfrm>
          <a:off x="45847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109872</xdr:rowOff>
    </xdr:from>
    <xdr:ext cx="340478" cy="259045"/>
    <xdr:sp macro="" textlink="">
      <xdr:nvSpPr>
        <xdr:cNvPr id="161" name="【橋りょう・トンネル】&#10;有形固定資産減価償却率該当値テキスト"/>
        <xdr:cNvSpPr txBox="1"/>
      </xdr:nvSpPr>
      <xdr:spPr>
        <a:xfrm>
          <a:off x="4673600" y="109112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62" name="楕円 161"/>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74295</xdr:rowOff>
    </xdr:from>
    <xdr:to>
      <xdr:col>24</xdr:col>
      <xdr:colOff>63500</xdr:colOff>
      <xdr:row>64</xdr:row>
      <xdr:rowOff>76200</xdr:rowOff>
    </xdr:to>
    <xdr:cxnSp macro="">
      <xdr:nvCxnSpPr>
        <xdr:cNvPr id="163" name="直線コネクタ 162"/>
        <xdr:cNvCxnSpPr/>
      </xdr:nvCxnSpPr>
      <xdr:spPr>
        <a:xfrm flipV="1">
          <a:off x="3797300" y="110470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4"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65" name="n_2ave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118127</xdr:rowOff>
    </xdr:from>
    <xdr:ext cx="340478" cy="259045"/>
    <xdr:sp macro="" textlink="">
      <xdr:nvSpPr>
        <xdr:cNvPr id="166" name="n_1mainValue【橋りょう・トンネル】&#10;有形固定資産減価償却率"/>
        <xdr:cNvSpPr txBox="1"/>
      </xdr:nvSpPr>
      <xdr:spPr>
        <a:xfrm>
          <a:off x="36143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8" name="直線コネクタ 187"/>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9"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0" name="直線コネクタ 189"/>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91"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2" name="直線コネクタ 191"/>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167494</xdr:rowOff>
    </xdr:from>
    <xdr:ext cx="599010" cy="259045"/>
    <xdr:sp macro="" textlink="">
      <xdr:nvSpPr>
        <xdr:cNvPr id="193" name="【橋りょう・トンネル】&#10;一人当たり有形固定資産（償却資産）額平均値テキスト"/>
        <xdr:cNvSpPr txBox="1"/>
      </xdr:nvSpPr>
      <xdr:spPr>
        <a:xfrm>
          <a:off x="10515600" y="10283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4" name="フローチャート: 判断 193"/>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5" name="フローチャート: 判断 194"/>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196" name="フローチャート: 判断 195"/>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116401</xdr:rowOff>
    </xdr:from>
    <xdr:to>
      <xdr:col>55</xdr:col>
      <xdr:colOff>50800</xdr:colOff>
      <xdr:row>64</xdr:row>
      <xdr:rowOff>46551</xdr:rowOff>
    </xdr:to>
    <xdr:sp macro="" textlink="">
      <xdr:nvSpPr>
        <xdr:cNvPr id="202" name="楕円 201"/>
        <xdr:cNvSpPr/>
      </xdr:nvSpPr>
      <xdr:spPr>
        <a:xfrm>
          <a:off x="10426700" y="109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31328</xdr:rowOff>
    </xdr:from>
    <xdr:ext cx="469744" cy="259045"/>
    <xdr:sp macro="" textlink="">
      <xdr:nvSpPr>
        <xdr:cNvPr id="203" name="【橋りょう・トンネル】&#10;一人当たり有形固定資産（償却資産）額該当値テキスト"/>
        <xdr:cNvSpPr txBox="1"/>
      </xdr:nvSpPr>
      <xdr:spPr>
        <a:xfrm>
          <a:off x="10515600" y="1083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120376</xdr:rowOff>
    </xdr:from>
    <xdr:to>
      <xdr:col>50</xdr:col>
      <xdr:colOff>165100</xdr:colOff>
      <xdr:row>64</xdr:row>
      <xdr:rowOff>50526</xdr:rowOff>
    </xdr:to>
    <xdr:sp macro="" textlink="">
      <xdr:nvSpPr>
        <xdr:cNvPr id="204" name="楕円 203"/>
        <xdr:cNvSpPr/>
      </xdr:nvSpPr>
      <xdr:spPr>
        <a:xfrm>
          <a:off x="9588500" y="1092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167201</xdr:rowOff>
    </xdr:from>
    <xdr:to>
      <xdr:col>55</xdr:col>
      <xdr:colOff>0</xdr:colOff>
      <xdr:row>63</xdr:row>
      <xdr:rowOff>171176</xdr:rowOff>
    </xdr:to>
    <xdr:cxnSp macro="">
      <xdr:nvCxnSpPr>
        <xdr:cNvPr id="205" name="直線コネクタ 204"/>
        <xdr:cNvCxnSpPr/>
      </xdr:nvCxnSpPr>
      <xdr:spPr>
        <a:xfrm flipV="1">
          <a:off x="9639300" y="10968551"/>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106184</xdr:rowOff>
    </xdr:from>
    <xdr:ext cx="599010" cy="259045"/>
    <xdr:sp macro="" textlink="">
      <xdr:nvSpPr>
        <xdr:cNvPr id="206" name="n_1aveValue【橋りょう・トンネル】&#10;一人当たり有形固定資産（償却資産）額"/>
        <xdr:cNvSpPr txBox="1"/>
      </xdr:nvSpPr>
      <xdr:spPr>
        <a:xfrm>
          <a:off x="932709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07" name="n_2aveValue【橋りょう・トンネル】&#10;一人当たり有形固定資産（償却資産）額"/>
        <xdr:cNvSpPr txBox="1"/>
      </xdr:nvSpPr>
      <xdr:spPr>
        <a:xfrm>
          <a:off x="84507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41653</xdr:rowOff>
    </xdr:from>
    <xdr:ext cx="378565" cy="259045"/>
    <xdr:sp macro="" textlink="">
      <xdr:nvSpPr>
        <xdr:cNvPr id="208" name="n_1mainValue【橋りょう・トンネル】&#10;一人当たり有形固定資産（償却資産）額"/>
        <xdr:cNvSpPr txBox="1"/>
      </xdr:nvSpPr>
      <xdr:spPr>
        <a:xfrm>
          <a:off x="9437317" y="11014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4" name="直線コネクタ 233"/>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5"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6" name="直線コネクタ 235"/>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18341</xdr:rowOff>
    </xdr:from>
    <xdr:ext cx="405111" cy="259045"/>
    <xdr:sp macro="" textlink="">
      <xdr:nvSpPr>
        <xdr:cNvPr id="239" name="【公営住宅】&#10;有形固定資産減価償却率平均値テキスト"/>
        <xdr:cNvSpPr txBox="1"/>
      </xdr:nvSpPr>
      <xdr:spPr>
        <a:xfrm>
          <a:off x="4673600" y="1390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40" name="フローチャート: 判断 239"/>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41" name="フローチャート: 判断 240"/>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42" name="フローチャート: 判断 241"/>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70576</xdr:rowOff>
    </xdr:from>
    <xdr:to>
      <xdr:col>24</xdr:col>
      <xdr:colOff>114300</xdr:colOff>
      <xdr:row>86</xdr:row>
      <xdr:rowOff>726</xdr:rowOff>
    </xdr:to>
    <xdr:sp macro="" textlink="">
      <xdr:nvSpPr>
        <xdr:cNvPr id="248" name="楕円 247"/>
        <xdr:cNvSpPr/>
      </xdr:nvSpPr>
      <xdr:spPr>
        <a:xfrm>
          <a:off x="45847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156953</xdr:rowOff>
    </xdr:from>
    <xdr:ext cx="405111" cy="259045"/>
    <xdr:sp macro="" textlink="">
      <xdr:nvSpPr>
        <xdr:cNvPr id="249" name="【公営住宅】&#10;有形固定資産減価償却率該当値テキスト"/>
        <xdr:cNvSpPr txBox="1"/>
      </xdr:nvSpPr>
      <xdr:spPr>
        <a:xfrm>
          <a:off x="4673600" y="1455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46082</xdr:rowOff>
    </xdr:from>
    <xdr:to>
      <xdr:col>20</xdr:col>
      <xdr:colOff>38100</xdr:colOff>
      <xdr:row>85</xdr:row>
      <xdr:rowOff>147682</xdr:rowOff>
    </xdr:to>
    <xdr:sp macro="" textlink="">
      <xdr:nvSpPr>
        <xdr:cNvPr id="250" name="楕円 249"/>
        <xdr:cNvSpPr/>
      </xdr:nvSpPr>
      <xdr:spPr>
        <a:xfrm>
          <a:off x="3746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96882</xdr:rowOff>
    </xdr:from>
    <xdr:to>
      <xdr:col>24</xdr:col>
      <xdr:colOff>63500</xdr:colOff>
      <xdr:row>85</xdr:row>
      <xdr:rowOff>121376</xdr:rowOff>
    </xdr:to>
    <xdr:cxnSp macro="">
      <xdr:nvCxnSpPr>
        <xdr:cNvPr id="251" name="直線コネクタ 250"/>
        <xdr:cNvCxnSpPr/>
      </xdr:nvCxnSpPr>
      <xdr:spPr>
        <a:xfrm>
          <a:off x="3797300" y="14670132"/>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10721</xdr:rowOff>
    </xdr:from>
    <xdr:ext cx="405111" cy="259045"/>
    <xdr:sp macro="" textlink="">
      <xdr:nvSpPr>
        <xdr:cNvPr id="252" name="n_1aveValue【公営住宅】&#10;有形固定資産減価償却率"/>
        <xdr:cNvSpPr txBox="1"/>
      </xdr:nvSpPr>
      <xdr:spPr>
        <a:xfrm>
          <a:off x="3582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77669</xdr:rowOff>
    </xdr:from>
    <xdr:ext cx="405111" cy="259045"/>
    <xdr:sp macro="" textlink="">
      <xdr:nvSpPr>
        <xdr:cNvPr id="253" name="n_2aveValue【公営住宅】&#10;有形固定資産減価償却率"/>
        <xdr:cNvSpPr txBox="1"/>
      </xdr:nvSpPr>
      <xdr:spPr>
        <a:xfrm>
          <a:off x="2705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138809</xdr:rowOff>
    </xdr:from>
    <xdr:ext cx="405111" cy="259045"/>
    <xdr:sp macro="" textlink="">
      <xdr:nvSpPr>
        <xdr:cNvPr id="254" name="n_1mainValue【公営住宅】&#10;有形固定資産減価償却率"/>
        <xdr:cNvSpPr txBox="1"/>
      </xdr:nvSpPr>
      <xdr:spPr>
        <a:xfrm>
          <a:off x="35820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8" name="直線コネクタ 277"/>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9"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80" name="直線コネクタ 279"/>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81"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2" name="直線コネクタ 281"/>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3"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4" name="フローチャート: 判断 283"/>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5" name="フローチャート: 判断 284"/>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286" name="フローチャート: 判断 285"/>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68072</xdr:rowOff>
    </xdr:from>
    <xdr:to>
      <xdr:col>55</xdr:col>
      <xdr:colOff>50800</xdr:colOff>
      <xdr:row>82</xdr:row>
      <xdr:rowOff>169672</xdr:rowOff>
    </xdr:to>
    <xdr:sp macro="" textlink="">
      <xdr:nvSpPr>
        <xdr:cNvPr id="292" name="楕円 291"/>
        <xdr:cNvSpPr/>
      </xdr:nvSpPr>
      <xdr:spPr>
        <a:xfrm>
          <a:off x="10426700" y="141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90949</xdr:rowOff>
    </xdr:from>
    <xdr:ext cx="469744" cy="259045"/>
    <xdr:sp macro="" textlink="">
      <xdr:nvSpPr>
        <xdr:cNvPr id="293" name="【公営住宅】&#10;一人当たり面積該当値テキスト"/>
        <xdr:cNvSpPr txBox="1"/>
      </xdr:nvSpPr>
      <xdr:spPr>
        <a:xfrm>
          <a:off x="10515600" y="1397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169418</xdr:rowOff>
    </xdr:from>
    <xdr:to>
      <xdr:col>50</xdr:col>
      <xdr:colOff>165100</xdr:colOff>
      <xdr:row>83</xdr:row>
      <xdr:rowOff>99568</xdr:rowOff>
    </xdr:to>
    <xdr:sp macro="" textlink="">
      <xdr:nvSpPr>
        <xdr:cNvPr id="294" name="楕円 293"/>
        <xdr:cNvSpPr/>
      </xdr:nvSpPr>
      <xdr:spPr>
        <a:xfrm>
          <a:off x="9588500" y="142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118872</xdr:rowOff>
    </xdr:from>
    <xdr:to>
      <xdr:col>55</xdr:col>
      <xdr:colOff>0</xdr:colOff>
      <xdr:row>83</xdr:row>
      <xdr:rowOff>48768</xdr:rowOff>
    </xdr:to>
    <xdr:cxnSp macro="">
      <xdr:nvCxnSpPr>
        <xdr:cNvPr id="295" name="直線コネクタ 294"/>
        <xdr:cNvCxnSpPr/>
      </xdr:nvCxnSpPr>
      <xdr:spPr>
        <a:xfrm flipV="1">
          <a:off x="9639300" y="1417777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296" name="n_1aveValue【公営住宅】&#10;一人当たり面積"/>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23131</xdr:rowOff>
    </xdr:from>
    <xdr:ext cx="469744" cy="259045"/>
    <xdr:sp macro="" textlink="">
      <xdr:nvSpPr>
        <xdr:cNvPr id="297" name="n_2aveValue【公営住宅】&#10;一人当たり面積"/>
        <xdr:cNvSpPr txBox="1"/>
      </xdr:nvSpPr>
      <xdr:spPr>
        <a:xfrm>
          <a:off x="8515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116095</xdr:rowOff>
    </xdr:from>
    <xdr:ext cx="469744" cy="259045"/>
    <xdr:sp macro="" textlink="">
      <xdr:nvSpPr>
        <xdr:cNvPr id="298" name="n_1mainValue【公営住宅】&#10;一人当たり面積"/>
        <xdr:cNvSpPr txBox="1"/>
      </xdr:nvSpPr>
      <xdr:spPr>
        <a:xfrm>
          <a:off x="93917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0" name="正方形/長方形 2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1" name="正方形/長方形 3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2" name="正方形/長方形 3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3" name="正方形/長方形 3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7" name="テキスト ボックス 30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7" name="テキスト ボックス 31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9" name="テキスト ボックス 31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170180</xdr:rowOff>
    </xdr:from>
    <xdr:to>
      <xdr:col>20</xdr:col>
      <xdr:colOff>38100</xdr:colOff>
      <xdr:row>101</xdr:row>
      <xdr:rowOff>100330</xdr:rowOff>
    </xdr:to>
    <xdr:sp macro="" textlink="">
      <xdr:nvSpPr>
        <xdr:cNvPr id="321" name="フローチャート: 判断 320"/>
        <xdr:cNvSpPr/>
      </xdr:nvSpPr>
      <xdr:spPr>
        <a:xfrm>
          <a:off x="3746500" y="1731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21589</xdr:rowOff>
    </xdr:from>
    <xdr:to>
      <xdr:col>15</xdr:col>
      <xdr:colOff>101600</xdr:colOff>
      <xdr:row>103</xdr:row>
      <xdr:rowOff>123189</xdr:rowOff>
    </xdr:to>
    <xdr:sp macro="" textlink="">
      <xdr:nvSpPr>
        <xdr:cNvPr id="322" name="フローチャート: 判断 321"/>
        <xdr:cNvSpPr/>
      </xdr:nvSpPr>
      <xdr:spPr>
        <a:xfrm>
          <a:off x="2857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67311</xdr:rowOff>
    </xdr:from>
    <xdr:to>
      <xdr:col>24</xdr:col>
      <xdr:colOff>114300</xdr:colOff>
      <xdr:row>107</xdr:row>
      <xdr:rowOff>168911</xdr:rowOff>
    </xdr:to>
    <xdr:sp macro="" textlink="">
      <xdr:nvSpPr>
        <xdr:cNvPr id="328" name="楕円 327"/>
        <xdr:cNvSpPr/>
      </xdr:nvSpPr>
      <xdr:spPr>
        <a:xfrm>
          <a:off x="4584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140988</xdr:rowOff>
    </xdr:from>
    <xdr:ext cx="405111" cy="259045"/>
    <xdr:sp macro="" textlink="">
      <xdr:nvSpPr>
        <xdr:cNvPr id="329" name="【港湾・漁港】&#10;有形固定資産減価償却率該当値テキスト"/>
        <xdr:cNvSpPr txBox="1"/>
      </xdr:nvSpPr>
      <xdr:spPr>
        <a:xfrm>
          <a:off x="4673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33020</xdr:rowOff>
    </xdr:from>
    <xdr:to>
      <xdr:col>20</xdr:col>
      <xdr:colOff>38100</xdr:colOff>
      <xdr:row>99</xdr:row>
      <xdr:rowOff>134620</xdr:rowOff>
    </xdr:to>
    <xdr:sp macro="" textlink="">
      <xdr:nvSpPr>
        <xdr:cNvPr id="330" name="楕円 329"/>
        <xdr:cNvSpPr/>
      </xdr:nvSpPr>
      <xdr:spPr>
        <a:xfrm>
          <a:off x="3746500" y="170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83820</xdr:rowOff>
    </xdr:from>
    <xdr:to>
      <xdr:col>24</xdr:col>
      <xdr:colOff>63500</xdr:colOff>
      <xdr:row>107</xdr:row>
      <xdr:rowOff>118111</xdr:rowOff>
    </xdr:to>
    <xdr:cxnSp macro="">
      <xdr:nvCxnSpPr>
        <xdr:cNvPr id="331" name="直線コネクタ 330"/>
        <xdr:cNvCxnSpPr/>
      </xdr:nvCxnSpPr>
      <xdr:spPr>
        <a:xfrm>
          <a:off x="3797300" y="17057370"/>
          <a:ext cx="838200" cy="140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91457</xdr:rowOff>
    </xdr:from>
    <xdr:ext cx="405111" cy="259045"/>
    <xdr:sp macro="" textlink="">
      <xdr:nvSpPr>
        <xdr:cNvPr id="332" name="n_1aveValue【港湾・漁港】&#10;有形固定資産減価償却率"/>
        <xdr:cNvSpPr txBox="1"/>
      </xdr:nvSpPr>
      <xdr:spPr>
        <a:xfrm>
          <a:off x="3582044" y="1740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139716</xdr:rowOff>
    </xdr:from>
    <xdr:ext cx="405111" cy="259045"/>
    <xdr:sp macro="" textlink="">
      <xdr:nvSpPr>
        <xdr:cNvPr id="333" name="n_2aveValue【港湾・漁港】&#10;有形固定資産減価償却率"/>
        <xdr:cNvSpPr txBox="1"/>
      </xdr:nvSpPr>
      <xdr:spPr>
        <a:xfrm>
          <a:off x="2705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97</xdr:row>
      <xdr:rowOff>151147</xdr:rowOff>
    </xdr:from>
    <xdr:ext cx="405111" cy="259045"/>
    <xdr:sp macro="" textlink="">
      <xdr:nvSpPr>
        <xdr:cNvPr id="334" name="n_1mainValue【港湾・漁港】&#10;有形固定資産減価償却率"/>
        <xdr:cNvSpPr txBox="1"/>
      </xdr:nvSpPr>
      <xdr:spPr>
        <a:xfrm>
          <a:off x="3582044" y="1678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6" name="正方形/長方形 33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7" name="正方形/長方形 33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8" name="正方形/長方形 33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9" name="正方形/長方形 33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110</xdr:row>
      <xdr:rowOff>48277</xdr:rowOff>
    </xdr:from>
    <xdr:ext cx="531299" cy="259045"/>
    <xdr:sp macro="" textlink="">
      <xdr:nvSpPr>
        <xdr:cNvPr id="343" name="テキスト ボックス 342"/>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108</xdr:row>
      <xdr:rowOff>10177</xdr:rowOff>
    </xdr:from>
    <xdr:ext cx="531299" cy="259045"/>
    <xdr:sp macro="" textlink="">
      <xdr:nvSpPr>
        <xdr:cNvPr id="345" name="テキスト ボックス 344"/>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47" name="テキスト ボックス 34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49" name="テキスト ボックス 34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1" name="テキスト ボックス 35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3" name="テキスト ボックス 35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5" name="テキスト ボックス 35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96038</xdr:rowOff>
    </xdr:from>
    <xdr:to>
      <xdr:col>50</xdr:col>
      <xdr:colOff>165100</xdr:colOff>
      <xdr:row>109</xdr:row>
      <xdr:rowOff>26188</xdr:rowOff>
    </xdr:to>
    <xdr:sp macro="" textlink="">
      <xdr:nvSpPr>
        <xdr:cNvPr id="357" name="フローチャート: 判断 356"/>
        <xdr:cNvSpPr/>
      </xdr:nvSpPr>
      <xdr:spPr>
        <a:xfrm>
          <a:off x="9588500" y="1861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3187</xdr:rowOff>
    </xdr:from>
    <xdr:to>
      <xdr:col>46</xdr:col>
      <xdr:colOff>38100</xdr:colOff>
      <xdr:row>101</xdr:row>
      <xdr:rowOff>104787</xdr:rowOff>
    </xdr:to>
    <xdr:sp macro="" textlink="">
      <xdr:nvSpPr>
        <xdr:cNvPr id="358" name="フローチャート: 判断 357"/>
        <xdr:cNvSpPr/>
      </xdr:nvSpPr>
      <xdr:spPr>
        <a:xfrm>
          <a:off x="8699500" y="173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15151</xdr:rowOff>
    </xdr:from>
    <xdr:to>
      <xdr:col>55</xdr:col>
      <xdr:colOff>50800</xdr:colOff>
      <xdr:row>100</xdr:row>
      <xdr:rowOff>116751</xdr:rowOff>
    </xdr:to>
    <xdr:sp macro="" textlink="">
      <xdr:nvSpPr>
        <xdr:cNvPr id="364" name="楕円 363"/>
        <xdr:cNvSpPr/>
      </xdr:nvSpPr>
      <xdr:spPr>
        <a:xfrm>
          <a:off x="10426700" y="171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88828</xdr:rowOff>
    </xdr:from>
    <xdr:ext cx="599010" cy="259045"/>
    <xdr:sp macro="" textlink="">
      <xdr:nvSpPr>
        <xdr:cNvPr id="365" name="【港湾・漁港】&#10;一人当たり有形固定資産（償却資産）額該当値テキスト"/>
        <xdr:cNvSpPr txBox="1"/>
      </xdr:nvSpPr>
      <xdr:spPr>
        <a:xfrm>
          <a:off x="10515600" y="1706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94628</xdr:rowOff>
    </xdr:from>
    <xdr:to>
      <xdr:col>50</xdr:col>
      <xdr:colOff>165100</xdr:colOff>
      <xdr:row>106</xdr:row>
      <xdr:rowOff>24778</xdr:rowOff>
    </xdr:to>
    <xdr:sp macro="" textlink="">
      <xdr:nvSpPr>
        <xdr:cNvPr id="366" name="楕円 365"/>
        <xdr:cNvSpPr/>
      </xdr:nvSpPr>
      <xdr:spPr>
        <a:xfrm>
          <a:off x="9588500" y="180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65951</xdr:rowOff>
    </xdr:from>
    <xdr:to>
      <xdr:col>55</xdr:col>
      <xdr:colOff>0</xdr:colOff>
      <xdr:row>105</xdr:row>
      <xdr:rowOff>145428</xdr:rowOff>
    </xdr:to>
    <xdr:cxnSp macro="">
      <xdr:nvCxnSpPr>
        <xdr:cNvPr id="367" name="直線コネクタ 366"/>
        <xdr:cNvCxnSpPr/>
      </xdr:nvCxnSpPr>
      <xdr:spPr>
        <a:xfrm flipV="1">
          <a:off x="9639300" y="17210951"/>
          <a:ext cx="838200" cy="93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109</xdr:row>
      <xdr:rowOff>17315</xdr:rowOff>
    </xdr:from>
    <xdr:ext cx="534377" cy="259045"/>
    <xdr:sp macro="" textlink="">
      <xdr:nvSpPr>
        <xdr:cNvPr id="368" name="n_1aveValue【港湾・漁港】&#10;一人当たり有形固定資産（償却資産）額"/>
        <xdr:cNvSpPr txBox="1"/>
      </xdr:nvSpPr>
      <xdr:spPr>
        <a:xfrm>
          <a:off x="9359411" y="1870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121314</xdr:rowOff>
    </xdr:from>
    <xdr:ext cx="599010" cy="259045"/>
    <xdr:sp macro="" textlink="">
      <xdr:nvSpPr>
        <xdr:cNvPr id="369" name="n_2aveValue【港湾・漁港】&#10;一人当たり有形固定資産（償却資産）額"/>
        <xdr:cNvSpPr txBox="1"/>
      </xdr:nvSpPr>
      <xdr:spPr>
        <a:xfrm>
          <a:off x="8450795" y="1709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41305</xdr:rowOff>
    </xdr:from>
    <xdr:ext cx="534377" cy="259045"/>
    <xdr:sp macro="" textlink="">
      <xdr:nvSpPr>
        <xdr:cNvPr id="370" name="n_1mainValue【港湾・漁港】&#10;一人当たり有形固定資産（償却資産）額"/>
        <xdr:cNvSpPr txBox="1"/>
      </xdr:nvSpPr>
      <xdr:spPr>
        <a:xfrm>
          <a:off x="9359411" y="1787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1" name="テキスト ボックス 3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2" name="直線コネクタ 3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3" name="テキスト ボックス 3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4" name="直線コネクタ 3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5" name="テキスト ボックス 3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6" name="直線コネクタ 3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7" name="テキスト ボックス 3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8" name="直線コネクタ 3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9" name="テキスト ボックス 3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0" name="直線コネクタ 3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1" name="テキスト ボックス 3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95" name="直線コネクタ 394"/>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96"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97" name="直線コネクタ 396"/>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9" name="直線コネクタ 39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00"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01" name="フローチャート: 判断 40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402" name="フローチャート: 判断 401"/>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3" name="フローチャート: 判断 40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17780</xdr:rowOff>
    </xdr:from>
    <xdr:to>
      <xdr:col>85</xdr:col>
      <xdr:colOff>177800</xdr:colOff>
      <xdr:row>33</xdr:row>
      <xdr:rowOff>119380</xdr:rowOff>
    </xdr:to>
    <xdr:sp macro="" textlink="">
      <xdr:nvSpPr>
        <xdr:cNvPr id="409" name="楕円 408"/>
        <xdr:cNvSpPr/>
      </xdr:nvSpPr>
      <xdr:spPr>
        <a:xfrm>
          <a:off x="162687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05111" cy="259045"/>
    <xdr:sp macro="" textlink="">
      <xdr:nvSpPr>
        <xdr:cNvPr id="410" name="【認定こども園・幼稚園・保育所】&#10;有形固定資産減価償却率該当値テキスト"/>
        <xdr:cNvSpPr txBox="1"/>
      </xdr:nvSpPr>
      <xdr:spPr>
        <a:xfrm>
          <a:off x="163576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29210</xdr:rowOff>
    </xdr:from>
    <xdr:to>
      <xdr:col>81</xdr:col>
      <xdr:colOff>101600</xdr:colOff>
      <xdr:row>33</xdr:row>
      <xdr:rowOff>130810</xdr:rowOff>
    </xdr:to>
    <xdr:sp macro="" textlink="">
      <xdr:nvSpPr>
        <xdr:cNvPr id="411" name="楕円 410"/>
        <xdr:cNvSpPr/>
      </xdr:nvSpPr>
      <xdr:spPr>
        <a:xfrm>
          <a:off x="15430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68580</xdr:rowOff>
    </xdr:from>
    <xdr:to>
      <xdr:col>85</xdr:col>
      <xdr:colOff>127000</xdr:colOff>
      <xdr:row>33</xdr:row>
      <xdr:rowOff>80010</xdr:rowOff>
    </xdr:to>
    <xdr:cxnSp macro="">
      <xdr:nvCxnSpPr>
        <xdr:cNvPr id="412" name="直線コネクタ 411"/>
        <xdr:cNvCxnSpPr/>
      </xdr:nvCxnSpPr>
      <xdr:spPr>
        <a:xfrm flipV="1">
          <a:off x="15481300" y="5726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36212</xdr:rowOff>
    </xdr:from>
    <xdr:ext cx="405111" cy="259045"/>
    <xdr:sp macro="" textlink="">
      <xdr:nvSpPr>
        <xdr:cNvPr id="413" name="n_1aveValue【認定こども園・幼稚園・保育所】&#10;有形固定資産減価償却率"/>
        <xdr:cNvSpPr txBox="1"/>
      </xdr:nvSpPr>
      <xdr:spPr>
        <a:xfrm>
          <a:off x="15266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1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147337</xdr:rowOff>
    </xdr:from>
    <xdr:ext cx="405111" cy="259045"/>
    <xdr:sp macro="" textlink="">
      <xdr:nvSpPr>
        <xdr:cNvPr id="415" name="n_1mainValue【認定こども園・幼稚園・保育所】&#10;有形固定資産減価償却率"/>
        <xdr:cNvSpPr txBox="1"/>
      </xdr:nvSpPr>
      <xdr:spPr>
        <a:xfrm>
          <a:off x="152660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441" name="直線コネクタ 440"/>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42"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43" name="直線コネクタ 442"/>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44"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45" name="直線コネクタ 444"/>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40113</xdr:rowOff>
    </xdr:from>
    <xdr:ext cx="469744" cy="259045"/>
    <xdr:sp macro="" textlink="">
      <xdr:nvSpPr>
        <xdr:cNvPr id="446" name="【認定こども園・幼稚園・保育所】&#10;一人当たり面積平均値テキスト"/>
        <xdr:cNvSpPr txBox="1"/>
      </xdr:nvSpPr>
      <xdr:spPr>
        <a:xfrm>
          <a:off x="221996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447" name="フローチャート: 判断 446"/>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448" name="フローチャート: 判断 447"/>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49" name="フローチャート: 判断 448"/>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33565</xdr:rowOff>
    </xdr:from>
    <xdr:to>
      <xdr:col>116</xdr:col>
      <xdr:colOff>114300</xdr:colOff>
      <xdr:row>41</xdr:row>
      <xdr:rowOff>135165</xdr:rowOff>
    </xdr:to>
    <xdr:sp macro="" textlink="">
      <xdr:nvSpPr>
        <xdr:cNvPr id="455" name="楕円 454"/>
        <xdr:cNvSpPr/>
      </xdr:nvSpPr>
      <xdr:spPr>
        <a:xfrm>
          <a:off x="22110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119942</xdr:rowOff>
    </xdr:from>
    <xdr:ext cx="469744" cy="259045"/>
    <xdr:sp macro="" textlink="">
      <xdr:nvSpPr>
        <xdr:cNvPr id="456" name="【認定こども園・幼稚園・保育所】&#10;一人当たり面積該当値テキスト"/>
        <xdr:cNvSpPr txBox="1"/>
      </xdr:nvSpPr>
      <xdr:spPr>
        <a:xfrm>
          <a:off x="22199600" y="69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136434</xdr:rowOff>
    </xdr:from>
    <xdr:to>
      <xdr:col>112</xdr:col>
      <xdr:colOff>38100</xdr:colOff>
      <xdr:row>41</xdr:row>
      <xdr:rowOff>66584</xdr:rowOff>
    </xdr:to>
    <xdr:sp macro="" textlink="">
      <xdr:nvSpPr>
        <xdr:cNvPr id="457" name="楕円 456"/>
        <xdr:cNvSpPr/>
      </xdr:nvSpPr>
      <xdr:spPr>
        <a:xfrm>
          <a:off x="21272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15784</xdr:rowOff>
    </xdr:from>
    <xdr:to>
      <xdr:col>116</xdr:col>
      <xdr:colOff>63500</xdr:colOff>
      <xdr:row>41</xdr:row>
      <xdr:rowOff>84365</xdr:rowOff>
    </xdr:to>
    <xdr:cxnSp macro="">
      <xdr:nvCxnSpPr>
        <xdr:cNvPr id="458" name="直線コネクタ 457"/>
        <xdr:cNvCxnSpPr/>
      </xdr:nvCxnSpPr>
      <xdr:spPr>
        <a:xfrm>
          <a:off x="21323300" y="704523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107604</xdr:rowOff>
    </xdr:from>
    <xdr:ext cx="469744" cy="259045"/>
    <xdr:sp macro="" textlink="">
      <xdr:nvSpPr>
        <xdr:cNvPr id="459" name="n_1aveValue【認定こども園・幼稚園・保育所】&#10;一人当たり面積"/>
        <xdr:cNvSpPr txBox="1"/>
      </xdr:nvSpPr>
      <xdr:spPr>
        <a:xfrm>
          <a:off x="210757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60"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57711</xdr:rowOff>
    </xdr:from>
    <xdr:ext cx="469744" cy="259045"/>
    <xdr:sp macro="" textlink="">
      <xdr:nvSpPr>
        <xdr:cNvPr id="461" name="n_1mainValue【認定こども園・幼稚園・保育所】&#10;一人当たり面積"/>
        <xdr:cNvSpPr txBox="1"/>
      </xdr:nvSpPr>
      <xdr:spPr>
        <a:xfrm>
          <a:off x="210757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2" name="テキスト ボックス 4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4" name="テキスト ボックス 4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4" name="テキスト ボックス 4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88" name="直線コネクタ 487"/>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89"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90" name="直線コネクタ 489"/>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91"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92" name="直線コネクタ 49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37392</xdr:rowOff>
    </xdr:from>
    <xdr:ext cx="405111" cy="259045"/>
    <xdr:sp macro="" textlink="">
      <xdr:nvSpPr>
        <xdr:cNvPr id="493" name="【学校施設】&#10;有形固定資産減価償却率平均値テキスト"/>
        <xdr:cNvSpPr txBox="1"/>
      </xdr:nvSpPr>
      <xdr:spPr>
        <a:xfrm>
          <a:off x="16357600" y="10152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94" name="フローチャート: 判断 493"/>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95" name="フローチャート: 判断 494"/>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96" name="フローチャート: 判断 495"/>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138612</xdr:rowOff>
    </xdr:from>
    <xdr:to>
      <xdr:col>85</xdr:col>
      <xdr:colOff>177800</xdr:colOff>
      <xdr:row>61</xdr:row>
      <xdr:rowOff>68762</xdr:rowOff>
    </xdr:to>
    <xdr:sp macro="" textlink="">
      <xdr:nvSpPr>
        <xdr:cNvPr id="502" name="楕円 501"/>
        <xdr:cNvSpPr/>
      </xdr:nvSpPr>
      <xdr:spPr>
        <a:xfrm>
          <a:off x="16268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117039</xdr:rowOff>
    </xdr:from>
    <xdr:ext cx="405111" cy="259045"/>
    <xdr:sp macro="" textlink="">
      <xdr:nvSpPr>
        <xdr:cNvPr id="503" name="【学校施設】&#10;有形固定資産減価償却率該当値テキスト"/>
        <xdr:cNvSpPr txBox="1"/>
      </xdr:nvSpPr>
      <xdr:spPr>
        <a:xfrm>
          <a:off x="16357600"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22678</xdr:rowOff>
    </xdr:from>
    <xdr:to>
      <xdr:col>81</xdr:col>
      <xdr:colOff>101600</xdr:colOff>
      <xdr:row>61</xdr:row>
      <xdr:rowOff>124278</xdr:rowOff>
    </xdr:to>
    <xdr:sp macro="" textlink="">
      <xdr:nvSpPr>
        <xdr:cNvPr id="504" name="楕円 503"/>
        <xdr:cNvSpPr/>
      </xdr:nvSpPr>
      <xdr:spPr>
        <a:xfrm>
          <a:off x="15430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73478</xdr:rowOff>
    </xdr:to>
    <xdr:cxnSp macro="">
      <xdr:nvCxnSpPr>
        <xdr:cNvPr id="505" name="直線コネクタ 504"/>
        <xdr:cNvCxnSpPr/>
      </xdr:nvCxnSpPr>
      <xdr:spPr>
        <a:xfrm flipV="1">
          <a:off x="15481300" y="1047641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114680</xdr:rowOff>
    </xdr:from>
    <xdr:ext cx="405111" cy="259045"/>
    <xdr:sp macro="" textlink="">
      <xdr:nvSpPr>
        <xdr:cNvPr id="506" name="n_1aveValue【学校施設】&#10;有形固定資産減価償却率"/>
        <xdr:cNvSpPr txBox="1"/>
      </xdr:nvSpPr>
      <xdr:spPr>
        <a:xfrm>
          <a:off x="15266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507" name="n_2ave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115405</xdr:rowOff>
    </xdr:from>
    <xdr:ext cx="405111" cy="259045"/>
    <xdr:sp macro="" textlink="">
      <xdr:nvSpPr>
        <xdr:cNvPr id="508" name="n_1mainValue【学校施設】&#10;有形固定資産減価償却率"/>
        <xdr:cNvSpPr txBox="1"/>
      </xdr:nvSpPr>
      <xdr:spPr>
        <a:xfrm>
          <a:off x="15266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9" name="テキスト ボックス 51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0" name="直線コネクタ 5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1" name="テキスト ボックス 5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2" name="直線コネクタ 5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3" name="テキスト ボックス 5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4" name="直線コネクタ 5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5" name="テキスト ボックス 5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6" name="直線コネクタ 5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7" name="テキスト ボックス 5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8" name="直線コネクタ 5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9" name="テキスト ボックス 5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0" name="直線コネクタ 5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1" name="テキスト ボックス 5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535" name="直線コネクタ 534"/>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536"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537" name="直線コネクタ 536"/>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538"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539" name="直線コネクタ 538"/>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23421</xdr:rowOff>
    </xdr:from>
    <xdr:ext cx="469744" cy="259045"/>
    <xdr:sp macro="" textlink="">
      <xdr:nvSpPr>
        <xdr:cNvPr id="540" name="【学校施設】&#10;一人当たり面積平均値テキスト"/>
        <xdr:cNvSpPr txBox="1"/>
      </xdr:nvSpPr>
      <xdr:spPr>
        <a:xfrm>
          <a:off x="22199600" y="1031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541" name="フローチャート: 判断 540"/>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542" name="フローチャート: 判断 541"/>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543" name="フローチャート: 判断 542"/>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170180</xdr:rowOff>
    </xdr:from>
    <xdr:to>
      <xdr:col>116</xdr:col>
      <xdr:colOff>114300</xdr:colOff>
      <xdr:row>55</xdr:row>
      <xdr:rowOff>100330</xdr:rowOff>
    </xdr:to>
    <xdr:sp macro="" textlink="">
      <xdr:nvSpPr>
        <xdr:cNvPr id="549" name="楕円 548"/>
        <xdr:cNvSpPr/>
      </xdr:nvSpPr>
      <xdr:spPr>
        <a:xfrm>
          <a:off x="221107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123207</xdr:rowOff>
    </xdr:from>
    <xdr:ext cx="469744" cy="259045"/>
    <xdr:sp macro="" textlink="">
      <xdr:nvSpPr>
        <xdr:cNvPr id="550" name="【学校施設】&#10;一人当たり面積該当値テキスト"/>
        <xdr:cNvSpPr txBox="1"/>
      </xdr:nvSpPr>
      <xdr:spPr>
        <a:xfrm>
          <a:off x="22199600" y="938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36830</xdr:rowOff>
    </xdr:from>
    <xdr:to>
      <xdr:col>112</xdr:col>
      <xdr:colOff>38100</xdr:colOff>
      <xdr:row>55</xdr:row>
      <xdr:rowOff>138430</xdr:rowOff>
    </xdr:to>
    <xdr:sp macro="" textlink="">
      <xdr:nvSpPr>
        <xdr:cNvPr id="551" name="楕円 550"/>
        <xdr:cNvSpPr/>
      </xdr:nvSpPr>
      <xdr:spPr>
        <a:xfrm>
          <a:off x="21272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49530</xdr:rowOff>
    </xdr:from>
    <xdr:to>
      <xdr:col>116</xdr:col>
      <xdr:colOff>63500</xdr:colOff>
      <xdr:row>55</xdr:row>
      <xdr:rowOff>87630</xdr:rowOff>
    </xdr:to>
    <xdr:cxnSp macro="">
      <xdr:nvCxnSpPr>
        <xdr:cNvPr id="552" name="直線コネクタ 551"/>
        <xdr:cNvCxnSpPr/>
      </xdr:nvCxnSpPr>
      <xdr:spPr>
        <a:xfrm flipV="1">
          <a:off x="21323300" y="9479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121393</xdr:rowOff>
    </xdr:from>
    <xdr:ext cx="469744" cy="259045"/>
    <xdr:sp macro="" textlink="">
      <xdr:nvSpPr>
        <xdr:cNvPr id="553" name="n_1aveValue【学校施設】&#10;一人当たり面積"/>
        <xdr:cNvSpPr txBox="1"/>
      </xdr:nvSpPr>
      <xdr:spPr>
        <a:xfrm>
          <a:off x="21075727"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554" name="n_2aveValue【学校施設】&#10;一人当たり面積"/>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154957</xdr:rowOff>
    </xdr:from>
    <xdr:ext cx="469744" cy="259045"/>
    <xdr:sp macro="" textlink="">
      <xdr:nvSpPr>
        <xdr:cNvPr id="555" name="n_1mainValue【学校施設】&#10;一人当たり面積"/>
        <xdr:cNvSpPr txBox="1"/>
      </xdr:nvSpPr>
      <xdr:spPr>
        <a:xfrm>
          <a:off x="21075727" y="924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6" name="テキスト ボックス 56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7" name="直線コネクタ 56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8" name="テキスト ボックス 56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9" name="直線コネクタ 56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0" name="テキスト ボックス 56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1" name="直線コネクタ 57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2" name="テキスト ボックス 57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3" name="直線コネクタ 57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4" name="テキスト ボックス 57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5" name="直線コネクタ 57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6" name="テキスト ボックス 57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580" name="直線コネクタ 579"/>
        <xdr:cNvCxnSpPr/>
      </xdr:nvCxnSpPr>
      <xdr:spPr>
        <a:xfrm flipV="1">
          <a:off x="16318864" y="134664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81"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82" name="直線コネクタ 581"/>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583" name="【児童館】&#10;有形固定資産減価償却率最大値テキスト"/>
        <xdr:cNvSpPr txBox="1"/>
      </xdr:nvSpPr>
      <xdr:spPr>
        <a:xfrm>
          <a:off x="16357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584" name="直線コネクタ 583"/>
        <xdr:cNvCxnSpPr/>
      </xdr:nvCxnSpPr>
      <xdr:spPr>
        <a:xfrm>
          <a:off x="16230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85"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86" name="フローチャート: 判断 58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587" name="フローチャート: 判断 586"/>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88" name="フローチャート: 判断 587"/>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42545</xdr:rowOff>
    </xdr:from>
    <xdr:to>
      <xdr:col>85</xdr:col>
      <xdr:colOff>177800</xdr:colOff>
      <xdr:row>78</xdr:row>
      <xdr:rowOff>144145</xdr:rowOff>
    </xdr:to>
    <xdr:sp macro="" textlink="">
      <xdr:nvSpPr>
        <xdr:cNvPr id="594" name="楕円 593"/>
        <xdr:cNvSpPr/>
      </xdr:nvSpPr>
      <xdr:spPr>
        <a:xfrm>
          <a:off x="162687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167022</xdr:rowOff>
    </xdr:from>
    <xdr:ext cx="405111" cy="259045"/>
    <xdr:sp macro="" textlink="">
      <xdr:nvSpPr>
        <xdr:cNvPr id="595" name="【児童館】&#10;有形固定資産減価償却率該当値テキスト"/>
        <xdr:cNvSpPr txBox="1"/>
      </xdr:nvSpPr>
      <xdr:spPr>
        <a:xfrm>
          <a:off x="16357600" y="1336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92075</xdr:rowOff>
    </xdr:from>
    <xdr:to>
      <xdr:col>81</xdr:col>
      <xdr:colOff>101600</xdr:colOff>
      <xdr:row>79</xdr:row>
      <xdr:rowOff>22225</xdr:rowOff>
    </xdr:to>
    <xdr:sp macro="" textlink="">
      <xdr:nvSpPr>
        <xdr:cNvPr id="596" name="楕円 595"/>
        <xdr:cNvSpPr/>
      </xdr:nvSpPr>
      <xdr:spPr>
        <a:xfrm>
          <a:off x="1543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93345</xdr:rowOff>
    </xdr:from>
    <xdr:to>
      <xdr:col>85</xdr:col>
      <xdr:colOff>127000</xdr:colOff>
      <xdr:row>78</xdr:row>
      <xdr:rowOff>142875</xdr:rowOff>
    </xdr:to>
    <xdr:cxnSp macro="">
      <xdr:nvCxnSpPr>
        <xdr:cNvPr id="597" name="直線コネクタ 596"/>
        <xdr:cNvCxnSpPr/>
      </xdr:nvCxnSpPr>
      <xdr:spPr>
        <a:xfrm flipV="1">
          <a:off x="15481300" y="134664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161941</xdr:rowOff>
    </xdr:from>
    <xdr:ext cx="405111" cy="259045"/>
    <xdr:sp macro="" textlink="">
      <xdr:nvSpPr>
        <xdr:cNvPr id="598" name="n_1aveValue【児童館】&#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48277</xdr:rowOff>
    </xdr:from>
    <xdr:ext cx="405111" cy="259045"/>
    <xdr:sp macro="" textlink="">
      <xdr:nvSpPr>
        <xdr:cNvPr id="599" name="n_2aveValue【児童館】&#10;有形固定資産減価償却率"/>
        <xdr:cNvSpPr txBox="1"/>
      </xdr:nvSpPr>
      <xdr:spPr>
        <a:xfrm>
          <a:off x="14389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38752</xdr:rowOff>
    </xdr:from>
    <xdr:ext cx="405111" cy="259045"/>
    <xdr:sp macro="" textlink="">
      <xdr:nvSpPr>
        <xdr:cNvPr id="600" name="n_1mainValue【児童館】&#10;有形固定資産減価償却率"/>
        <xdr:cNvSpPr txBox="1"/>
      </xdr:nvSpPr>
      <xdr:spPr>
        <a:xfrm>
          <a:off x="152660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1" name="直線コネクタ 61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2" name="テキスト ボックス 61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3" name="直線コネクタ 61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4" name="テキスト ボックス 61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5" name="直線コネクタ 61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6" name="テキスト ボックス 61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7" name="直線コネクタ 61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8" name="テキスト ボックス 61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9" name="直線コネクタ 61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0" name="テキスト ボックス 61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1" name="直線コネクタ 62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2" name="テキスト ボックス 62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626" name="直線コネクタ 625"/>
        <xdr:cNvCxnSpPr/>
      </xdr:nvCxnSpPr>
      <xdr:spPr>
        <a:xfrm flipV="1">
          <a:off x="221608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2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8" name="直線コネクタ 62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629" name="【児童館】&#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630" name="直線コネクタ 629"/>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129920</xdr:rowOff>
    </xdr:from>
    <xdr:ext cx="469744" cy="259045"/>
    <xdr:sp macro="" textlink="">
      <xdr:nvSpPr>
        <xdr:cNvPr id="631" name="【児童館】&#10;一人当たり面積平均値テキスト"/>
        <xdr:cNvSpPr txBox="1"/>
      </xdr:nvSpPr>
      <xdr:spPr>
        <a:xfrm>
          <a:off x="22199600" y="1401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632" name="フローチャート: 判断 631"/>
        <xdr:cNvSpPr/>
      </xdr:nvSpPr>
      <xdr:spPr>
        <a:xfrm>
          <a:off x="221107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33" name="フローチャート: 判断 632"/>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34" name="フローチャート: 判断 633"/>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5" name="テキスト ボックス 6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6" name="テキスト ボックス 6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7" name="テキスト ボックス 6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8" name="テキスト ボックス 6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9" name="テキスト ボックス 6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40" name="楕円 639"/>
        <xdr:cNvSpPr/>
      </xdr:nvSpPr>
      <xdr:spPr>
        <a:xfrm>
          <a:off x="221107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134456</xdr:rowOff>
    </xdr:from>
    <xdr:ext cx="469744" cy="259045"/>
    <xdr:sp macro="" textlink="">
      <xdr:nvSpPr>
        <xdr:cNvPr id="641" name="【児童館】&#10;一人当たり面積該当値テキスト"/>
        <xdr:cNvSpPr txBox="1"/>
      </xdr:nvSpPr>
      <xdr:spPr>
        <a:xfrm>
          <a:off x="22199600" y="1453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642" name="楕円 641"/>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35379</xdr:rowOff>
    </xdr:from>
    <xdr:to>
      <xdr:col>116</xdr:col>
      <xdr:colOff>63500</xdr:colOff>
      <xdr:row>85</xdr:row>
      <xdr:rowOff>46264</xdr:rowOff>
    </xdr:to>
    <xdr:cxnSp macro="">
      <xdr:nvCxnSpPr>
        <xdr:cNvPr id="643" name="直線コネクタ 642"/>
        <xdr:cNvCxnSpPr/>
      </xdr:nvCxnSpPr>
      <xdr:spPr>
        <a:xfrm flipV="1">
          <a:off x="21323300" y="146086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44"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45"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646" name="n_1mainValue【児童館】&#10;一人当たり面積"/>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7" name="テキスト ボックス 65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59" name="テキスト ボックス 65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673" name="直線コネクタ 672"/>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674"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675" name="直線コネクタ 674"/>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676"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677" name="直線コネクタ 676"/>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49909</xdr:rowOff>
    </xdr:from>
    <xdr:ext cx="405111" cy="259045"/>
    <xdr:sp macro="" textlink="">
      <xdr:nvSpPr>
        <xdr:cNvPr id="678" name="【公民館】&#10;有形固定資産減価償却率平均値テキスト"/>
        <xdr:cNvSpPr txBox="1"/>
      </xdr:nvSpPr>
      <xdr:spPr>
        <a:xfrm>
          <a:off x="16357600" y="17880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79" name="フローチャート: 判断 678"/>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680" name="フローチャート: 判断 679"/>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681" name="フローチャート: 判断 680"/>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87" name="楕円 686"/>
        <xdr:cNvSpPr/>
      </xdr:nvSpPr>
      <xdr:spPr>
        <a:xfrm>
          <a:off x="16268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13625</xdr:rowOff>
    </xdr:from>
    <xdr:ext cx="405111" cy="259045"/>
    <xdr:sp macro="" textlink="">
      <xdr:nvSpPr>
        <xdr:cNvPr id="688" name="【公民館】&#10;有形固定資産減価償却率該当値テキスト"/>
        <xdr:cNvSpPr txBox="1"/>
      </xdr:nvSpPr>
      <xdr:spPr>
        <a:xfrm>
          <a:off x="16357600"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97245</xdr:rowOff>
    </xdr:from>
    <xdr:to>
      <xdr:col>81</xdr:col>
      <xdr:colOff>101600</xdr:colOff>
      <xdr:row>107</xdr:row>
      <xdr:rowOff>27395</xdr:rowOff>
    </xdr:to>
    <xdr:sp macro="" textlink="">
      <xdr:nvSpPr>
        <xdr:cNvPr id="689" name="楕円 688"/>
        <xdr:cNvSpPr/>
      </xdr:nvSpPr>
      <xdr:spPr>
        <a:xfrm>
          <a:off x="15430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85998</xdr:rowOff>
    </xdr:from>
    <xdr:to>
      <xdr:col>85</xdr:col>
      <xdr:colOff>127000</xdr:colOff>
      <xdr:row>106</xdr:row>
      <xdr:rowOff>148045</xdr:rowOff>
    </xdr:to>
    <xdr:cxnSp macro="">
      <xdr:nvCxnSpPr>
        <xdr:cNvPr id="690" name="直線コネクタ 689"/>
        <xdr:cNvCxnSpPr/>
      </xdr:nvCxnSpPr>
      <xdr:spPr>
        <a:xfrm flipV="1">
          <a:off x="15481300" y="18259698"/>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169653</xdr:rowOff>
    </xdr:from>
    <xdr:ext cx="405111" cy="259045"/>
    <xdr:sp macro="" textlink="">
      <xdr:nvSpPr>
        <xdr:cNvPr id="691" name="n_1aveValue【公民館】&#10;有形固定資産減価償却率"/>
        <xdr:cNvSpPr txBox="1"/>
      </xdr:nvSpPr>
      <xdr:spPr>
        <a:xfrm>
          <a:off x="15266044" y="1800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104339</xdr:rowOff>
    </xdr:from>
    <xdr:ext cx="405111" cy="259045"/>
    <xdr:sp macro="" textlink="">
      <xdr:nvSpPr>
        <xdr:cNvPr id="692" name="n_2aveValue【公民館】&#10;有形固定資産減価償却率"/>
        <xdr:cNvSpPr txBox="1"/>
      </xdr:nvSpPr>
      <xdr:spPr>
        <a:xfrm>
          <a:off x="14389744" y="1793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18522</xdr:rowOff>
    </xdr:from>
    <xdr:ext cx="405111" cy="259045"/>
    <xdr:sp macro="" textlink="">
      <xdr:nvSpPr>
        <xdr:cNvPr id="693" name="n_1mainValue【公民館】&#10;有形固定資産減価償却率"/>
        <xdr:cNvSpPr txBox="1"/>
      </xdr:nvSpPr>
      <xdr:spPr>
        <a:xfrm>
          <a:off x="152660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717" name="直線コネクタ 716"/>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718"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719" name="直線コネクタ 718"/>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720"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721" name="直線コネクタ 720"/>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33038</xdr:rowOff>
    </xdr:from>
    <xdr:ext cx="469744" cy="259045"/>
    <xdr:sp macro="" textlink="">
      <xdr:nvSpPr>
        <xdr:cNvPr id="722" name="【公民館】&#10;一人当たり面積平均値テキスト"/>
        <xdr:cNvSpPr txBox="1"/>
      </xdr:nvSpPr>
      <xdr:spPr>
        <a:xfrm>
          <a:off x="22199600" y="1803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723" name="フローチャート: 判断 722"/>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4" name="フローチャート: 判断 72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725" name="フローチャート: 判断 724"/>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168911</xdr:rowOff>
    </xdr:from>
    <xdr:to>
      <xdr:col>116</xdr:col>
      <xdr:colOff>114300</xdr:colOff>
      <xdr:row>107</xdr:row>
      <xdr:rowOff>99061</xdr:rowOff>
    </xdr:to>
    <xdr:sp macro="" textlink="">
      <xdr:nvSpPr>
        <xdr:cNvPr id="731" name="楕円 730"/>
        <xdr:cNvSpPr/>
      </xdr:nvSpPr>
      <xdr:spPr>
        <a:xfrm>
          <a:off x="22110700" y="183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147338</xdr:rowOff>
    </xdr:from>
    <xdr:ext cx="469744" cy="259045"/>
    <xdr:sp macro="" textlink="">
      <xdr:nvSpPr>
        <xdr:cNvPr id="732" name="【公民館】&#10;一人当たり面積該当値テキスト"/>
        <xdr:cNvSpPr txBox="1"/>
      </xdr:nvSpPr>
      <xdr:spPr>
        <a:xfrm>
          <a:off x="22199600" y="183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1270</xdr:rowOff>
    </xdr:from>
    <xdr:to>
      <xdr:col>112</xdr:col>
      <xdr:colOff>38100</xdr:colOff>
      <xdr:row>107</xdr:row>
      <xdr:rowOff>102870</xdr:rowOff>
    </xdr:to>
    <xdr:sp macro="" textlink="">
      <xdr:nvSpPr>
        <xdr:cNvPr id="733" name="楕円 732"/>
        <xdr:cNvSpPr/>
      </xdr:nvSpPr>
      <xdr:spPr>
        <a:xfrm>
          <a:off x="21272500" y="183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48261</xdr:rowOff>
    </xdr:from>
    <xdr:to>
      <xdr:col>116</xdr:col>
      <xdr:colOff>63500</xdr:colOff>
      <xdr:row>107</xdr:row>
      <xdr:rowOff>52070</xdr:rowOff>
    </xdr:to>
    <xdr:cxnSp macro="">
      <xdr:nvCxnSpPr>
        <xdr:cNvPr id="734" name="直線コネクタ 733"/>
        <xdr:cNvCxnSpPr/>
      </xdr:nvCxnSpPr>
      <xdr:spPr>
        <a:xfrm flipV="1">
          <a:off x="21323300" y="18393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35"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736" name="n_2aveValue【公民館】&#10;一人当たり面積"/>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93997</xdr:rowOff>
    </xdr:from>
    <xdr:ext cx="469744" cy="259045"/>
    <xdr:sp macro="" textlink="">
      <xdr:nvSpPr>
        <xdr:cNvPr id="737" name="n_1mainValue【公民館】&#10;一人当たり面積"/>
        <xdr:cNvSpPr txBox="1"/>
      </xdr:nvSpPr>
      <xdr:spPr>
        <a:xfrm>
          <a:off x="21075727"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子ども園・幼稚園・保育所」、「児童館」、「保健センター・保健所」であり、特に低くなっている施設は「橋りょう・トンネル」、「公営住宅」、「港湾・漁港」である。</a:t>
          </a:r>
        </a:p>
        <a:p>
          <a:r>
            <a:rPr kumimoji="1" lang="ja-JP" altLang="en-US" sz="1300">
              <a:latin typeface="ＭＳ Ｐゴシック" panose="020B0600070205080204" pitchFamily="50" charset="-128"/>
              <a:ea typeface="ＭＳ Ｐゴシック" panose="020B0600070205080204" pitchFamily="50" charset="-128"/>
            </a:rPr>
            <a:t>　後者の有形固定資産減価償却率が低くなっている施設は、いずれも東日本大震災津波による復興復旧事業により、被災施設を新設したことによるものである。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また、「学校施設」については、令和元年度末に小中学校の統廃合を実施することから、今後有形固定資産減価償却率の減少が見込まれる。</a:t>
          </a:r>
        </a:p>
        <a:p>
          <a:r>
            <a:rPr kumimoji="1" lang="ja-JP" altLang="en-US" sz="1300">
              <a:latin typeface="ＭＳ Ｐゴシック" panose="020B0600070205080204" pitchFamily="50" charset="-128"/>
              <a:ea typeface="ＭＳ Ｐゴシック" panose="020B0600070205080204" pitchFamily="50" charset="-128"/>
            </a:rPr>
            <a:t>　その他の施設についても、公共施設等総合管理計画推進委員会において今後の維持管理に係る基本方針を検討するとともに、公共施設マネジメントの取り組みを推進する。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15,984
15,921
262.81
30,462,023
27,255,555
1,229,951
4,819,004
8,682,124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70" name="直線コネクタ 69"/>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71"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72" name="直線コネクタ 71"/>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73"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74" name="直線コネクタ 73"/>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75" name="【体育館・プール】&#10;有形固定資産減価償却率平均値テキスト"/>
        <xdr:cNvSpPr txBox="1"/>
      </xdr:nvSpPr>
      <xdr:spPr>
        <a:xfrm>
          <a:off x="46736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76" name="フローチャート: 判断 75"/>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77" name="フローチャート: 判断 76"/>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57929</xdr:rowOff>
    </xdr:from>
    <xdr:ext cx="405111" cy="259045"/>
    <xdr:sp macro="" textlink="">
      <xdr:nvSpPr>
        <xdr:cNvPr id="78" name="n_1aveValue【体育館・プール】&#10;有形固定資産減価償却率"/>
        <xdr:cNvSpPr txBox="1"/>
      </xdr:nvSpPr>
      <xdr:spPr>
        <a:xfrm>
          <a:off x="3582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79" name="フローチャート: 判断 78"/>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83329</xdr:rowOff>
    </xdr:from>
    <xdr:ext cx="405111" cy="259045"/>
    <xdr:sp macro="" textlink="">
      <xdr:nvSpPr>
        <xdr:cNvPr id="80" name="n_2ave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116078</xdr:rowOff>
    </xdr:from>
    <xdr:to>
      <xdr:col>24</xdr:col>
      <xdr:colOff>114300</xdr:colOff>
      <xdr:row>58</xdr:row>
      <xdr:rowOff>46228</xdr:rowOff>
    </xdr:to>
    <xdr:sp macro="" textlink="">
      <xdr:nvSpPr>
        <xdr:cNvPr id="86" name="楕円 85"/>
        <xdr:cNvSpPr/>
      </xdr:nvSpPr>
      <xdr:spPr>
        <a:xfrm>
          <a:off x="45847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138955</xdr:rowOff>
    </xdr:from>
    <xdr:ext cx="405111" cy="259045"/>
    <xdr:sp macro="" textlink="">
      <xdr:nvSpPr>
        <xdr:cNvPr id="87" name="【体育館・プール】&#10;有形固定資産減価償却率該当値テキスト"/>
        <xdr:cNvSpPr txBox="1"/>
      </xdr:nvSpPr>
      <xdr:spPr>
        <a:xfrm>
          <a:off x="4673600" y="974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88" name="楕円 87"/>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166878</xdr:rowOff>
    </xdr:from>
    <xdr:to>
      <xdr:col>24</xdr:col>
      <xdr:colOff>63500</xdr:colOff>
      <xdr:row>58</xdr:row>
      <xdr:rowOff>45720</xdr:rowOff>
    </xdr:to>
    <xdr:cxnSp macro="">
      <xdr:nvCxnSpPr>
        <xdr:cNvPr id="89" name="直線コネクタ 88"/>
        <xdr:cNvCxnSpPr/>
      </xdr:nvCxnSpPr>
      <xdr:spPr>
        <a:xfrm flipV="1">
          <a:off x="3797300" y="99395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113047</xdr:rowOff>
    </xdr:from>
    <xdr:ext cx="405111" cy="259045"/>
    <xdr:sp macro="" textlink="">
      <xdr:nvSpPr>
        <xdr:cNvPr id="90" name="n_1mainValue【体育館・プー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1" name="直線コネクタ 1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2" name="テキスト ボックス 1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3" name="直線コネクタ 1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4" name="テキスト ボックス 1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5" name="直線コネクタ 1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6" name="テキスト ボックス 1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7" name="直線コネクタ 1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8" name="テキスト ボックス 1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9" name="直線コネクタ 1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0" name="テキスト ボックス 1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1" name="直線コネクタ 1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2" name="テキスト ボックス 1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16" name="直線コネクタ 115"/>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17"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18" name="直線コネクタ 117"/>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19"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20" name="直線コネクタ 119"/>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70049</xdr:rowOff>
    </xdr:from>
    <xdr:ext cx="469744" cy="259045"/>
    <xdr:sp macro="" textlink="">
      <xdr:nvSpPr>
        <xdr:cNvPr id="121" name="【体育館・プール】&#10;一人当たり面積平均値テキスト"/>
        <xdr:cNvSpPr txBox="1"/>
      </xdr:nvSpPr>
      <xdr:spPr>
        <a:xfrm>
          <a:off x="10515600" y="10357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22" name="フローチャート: 判断 121"/>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23" name="フローチャート: 判断 122"/>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24"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25" name="フローチャート: 判断 124"/>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26"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2" name="楕円 131"/>
        <xdr:cNvSpPr/>
      </xdr:nvSpPr>
      <xdr:spPr>
        <a:xfrm>
          <a:off x="10426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68053</xdr:rowOff>
    </xdr:from>
    <xdr:ext cx="469744" cy="259045"/>
    <xdr:sp macro="" textlink="">
      <xdr:nvSpPr>
        <xdr:cNvPr id="133" name="【体育館・プール】&#10;一人当たり面積該当値テキスト"/>
        <xdr:cNvSpPr txBox="1"/>
      </xdr:nvSpPr>
      <xdr:spPr>
        <a:xfrm>
          <a:off x="10515600" y="106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94524</xdr:rowOff>
    </xdr:from>
    <xdr:to>
      <xdr:col>50</xdr:col>
      <xdr:colOff>165100</xdr:colOff>
      <xdr:row>63</xdr:row>
      <xdr:rowOff>24674</xdr:rowOff>
    </xdr:to>
    <xdr:sp macro="" textlink="">
      <xdr:nvSpPr>
        <xdr:cNvPr id="134" name="楕円 133"/>
        <xdr:cNvSpPr/>
      </xdr:nvSpPr>
      <xdr:spPr>
        <a:xfrm>
          <a:off x="9588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140426</xdr:rowOff>
    </xdr:from>
    <xdr:to>
      <xdr:col>55</xdr:col>
      <xdr:colOff>0</xdr:colOff>
      <xdr:row>62</xdr:row>
      <xdr:rowOff>145324</xdr:rowOff>
    </xdr:to>
    <xdr:cxnSp macro="">
      <xdr:nvCxnSpPr>
        <xdr:cNvPr id="135" name="直線コネクタ 134"/>
        <xdr:cNvCxnSpPr/>
      </xdr:nvCxnSpPr>
      <xdr:spPr>
        <a:xfrm flipV="1">
          <a:off x="9639300" y="1077032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15801</xdr:rowOff>
    </xdr:from>
    <xdr:ext cx="469744" cy="259045"/>
    <xdr:sp macro="" textlink="">
      <xdr:nvSpPr>
        <xdr:cNvPr id="136" name="n_1mainValue【体育館・プール】&#10;一人当たり面積"/>
        <xdr:cNvSpPr txBox="1"/>
      </xdr:nvSpPr>
      <xdr:spPr>
        <a:xfrm>
          <a:off x="9391727" y="108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7" name="テキスト ボックス 1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8" name="直線コネクタ 14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9" name="テキスト ボックス 14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0" name="直線コネクタ 14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1" name="テキスト ボックス 15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2" name="直線コネクタ 15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3" name="テキスト ボックス 15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4" name="直線コネクタ 15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5" name="テキスト ボックス 15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57" name="テキスト ボックス 15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159" name="直線コネクタ 158"/>
        <xdr:cNvCxnSpPr/>
      </xdr:nvCxnSpPr>
      <xdr:spPr>
        <a:xfrm flipV="1">
          <a:off x="46348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160"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161" name="直線コネクタ 160"/>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162" name="【福祉施設】&#10;有形固定資産減価償却率最大値テキスト"/>
        <xdr:cNvSpPr txBox="1"/>
      </xdr:nvSpPr>
      <xdr:spPr>
        <a:xfrm>
          <a:off x="46736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163" name="直線コネクタ 162"/>
        <xdr:cNvCxnSpPr/>
      </xdr:nvCxnSpPr>
      <xdr:spPr>
        <a:xfrm>
          <a:off x="4546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119905</xdr:rowOff>
    </xdr:from>
    <xdr:ext cx="405111" cy="259045"/>
    <xdr:sp macro="" textlink="">
      <xdr:nvSpPr>
        <xdr:cNvPr id="164" name="【福祉施設】&#10;有形固定資産減価償却率平均値テキスト"/>
        <xdr:cNvSpPr txBox="1"/>
      </xdr:nvSpPr>
      <xdr:spPr>
        <a:xfrm>
          <a:off x="4673600" y="1400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165" name="フローチャート: 判断 164"/>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166" name="フローチャート: 判断 165"/>
        <xdr:cNvSpPr/>
      </xdr:nvSpPr>
      <xdr:spPr>
        <a:xfrm>
          <a:off x="3746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34562</xdr:rowOff>
    </xdr:from>
    <xdr:ext cx="405111" cy="259045"/>
    <xdr:sp macro="" textlink="">
      <xdr:nvSpPr>
        <xdr:cNvPr id="167" name="n_1aveValue【福祉施設】&#10;有形固定資産減価償却率"/>
        <xdr:cNvSpPr txBox="1"/>
      </xdr:nvSpPr>
      <xdr:spPr>
        <a:xfrm>
          <a:off x="35820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85598</xdr:rowOff>
    </xdr:from>
    <xdr:to>
      <xdr:col>15</xdr:col>
      <xdr:colOff>101600</xdr:colOff>
      <xdr:row>84</xdr:row>
      <xdr:rowOff>15748</xdr:rowOff>
    </xdr:to>
    <xdr:sp macro="" textlink="">
      <xdr:nvSpPr>
        <xdr:cNvPr id="168" name="フローチャート: 判断 167"/>
        <xdr:cNvSpPr/>
      </xdr:nvSpPr>
      <xdr:spPr>
        <a:xfrm>
          <a:off x="2857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32275</xdr:rowOff>
    </xdr:from>
    <xdr:ext cx="405111" cy="259045"/>
    <xdr:sp macro="" textlink="">
      <xdr:nvSpPr>
        <xdr:cNvPr id="169" name="n_2aveValue【福祉施設】&#10;有形固定資産減価償却率"/>
        <xdr:cNvSpPr txBox="1"/>
      </xdr:nvSpPr>
      <xdr:spPr>
        <a:xfrm>
          <a:off x="2705744"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xdr:rowOff>
    </xdr:from>
    <xdr:to>
      <xdr:col>24</xdr:col>
      <xdr:colOff>114300</xdr:colOff>
      <xdr:row>83</xdr:row>
      <xdr:rowOff>118618</xdr:rowOff>
    </xdr:to>
    <xdr:sp macro="" textlink="">
      <xdr:nvSpPr>
        <xdr:cNvPr id="175" name="楕円 174"/>
        <xdr:cNvSpPr/>
      </xdr:nvSpPr>
      <xdr:spPr>
        <a:xfrm>
          <a:off x="45847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166895</xdr:rowOff>
    </xdr:from>
    <xdr:ext cx="405111" cy="259045"/>
    <xdr:sp macro="" textlink="">
      <xdr:nvSpPr>
        <xdr:cNvPr id="176" name="【福祉施設】&#10;有形固定資産減価償却率該当値テキスト"/>
        <xdr:cNvSpPr txBox="1"/>
      </xdr:nvSpPr>
      <xdr:spPr>
        <a:xfrm>
          <a:off x="4673600"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117602</xdr:rowOff>
    </xdr:from>
    <xdr:to>
      <xdr:col>20</xdr:col>
      <xdr:colOff>38100</xdr:colOff>
      <xdr:row>84</xdr:row>
      <xdr:rowOff>47752</xdr:rowOff>
    </xdr:to>
    <xdr:sp macro="" textlink="">
      <xdr:nvSpPr>
        <xdr:cNvPr id="177" name="楕円 176"/>
        <xdr:cNvSpPr/>
      </xdr:nvSpPr>
      <xdr:spPr>
        <a:xfrm>
          <a:off x="3746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67818</xdr:rowOff>
    </xdr:from>
    <xdr:to>
      <xdr:col>24</xdr:col>
      <xdr:colOff>63500</xdr:colOff>
      <xdr:row>83</xdr:row>
      <xdr:rowOff>168402</xdr:rowOff>
    </xdr:to>
    <xdr:cxnSp macro="">
      <xdr:nvCxnSpPr>
        <xdr:cNvPr id="178" name="直線コネクタ 177"/>
        <xdr:cNvCxnSpPr/>
      </xdr:nvCxnSpPr>
      <xdr:spPr>
        <a:xfrm flipV="1">
          <a:off x="3797300" y="142981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38879</xdr:rowOff>
    </xdr:from>
    <xdr:ext cx="405111" cy="259045"/>
    <xdr:sp macro="" textlink="">
      <xdr:nvSpPr>
        <xdr:cNvPr id="179" name="n_1mainValue【福祉施設】&#10;有形固定資産減価償却率"/>
        <xdr:cNvSpPr txBox="1"/>
      </xdr:nvSpPr>
      <xdr:spPr>
        <a:xfrm>
          <a:off x="35820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0" name="直線コネクタ 1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1" name="テキスト ボックス 1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2" name="直線コネクタ 1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3" name="テキスト ボックス 1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4" name="直線コネクタ 1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5" name="テキスト ボックス 1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6" name="直線コネクタ 1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7" name="テキスト ボックス 1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8" name="直線コネクタ 1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9" name="テキスト ボックス 1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0" name="直線コネクタ 1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1" name="テキスト ボックス 2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05" name="直線コネクタ 204"/>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06"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07" name="直線コネクタ 206"/>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08" name="【福祉施設】&#10;一人当たり面積最大値テキスト"/>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09" name="直線コネクタ 208"/>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126109</xdr:rowOff>
    </xdr:from>
    <xdr:ext cx="469744" cy="259045"/>
    <xdr:sp macro="" textlink="">
      <xdr:nvSpPr>
        <xdr:cNvPr id="210" name="【福祉施設】&#10;一人当たり面積平均値テキスト"/>
        <xdr:cNvSpPr txBox="1"/>
      </xdr:nvSpPr>
      <xdr:spPr>
        <a:xfrm>
          <a:off x="10515600"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11" name="フローチャート: 判断 210"/>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12" name="フローチャート: 判断 211"/>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129920</xdr:rowOff>
    </xdr:from>
    <xdr:ext cx="469744" cy="259045"/>
    <xdr:sp macro="" textlink="">
      <xdr:nvSpPr>
        <xdr:cNvPr id="213" name="n_1aveValue【福祉施設】&#10;一人当たり面積"/>
        <xdr:cNvSpPr txBox="1"/>
      </xdr:nvSpPr>
      <xdr:spPr>
        <a:xfrm>
          <a:off x="9391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166914</xdr:rowOff>
    </xdr:from>
    <xdr:to>
      <xdr:col>46</xdr:col>
      <xdr:colOff>38100</xdr:colOff>
      <xdr:row>83</xdr:row>
      <xdr:rowOff>97064</xdr:rowOff>
    </xdr:to>
    <xdr:sp macro="" textlink="">
      <xdr:nvSpPr>
        <xdr:cNvPr id="214" name="フローチャート: 判断 213"/>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113591</xdr:rowOff>
    </xdr:from>
    <xdr:ext cx="469744" cy="259045"/>
    <xdr:sp macro="" textlink="">
      <xdr:nvSpPr>
        <xdr:cNvPr id="215" name="n_2aveValue【福祉施設】&#10;一人当たり面積"/>
        <xdr:cNvSpPr txBox="1"/>
      </xdr:nvSpPr>
      <xdr:spPr>
        <a:xfrm>
          <a:off x="8515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62412</xdr:rowOff>
    </xdr:from>
    <xdr:to>
      <xdr:col>55</xdr:col>
      <xdr:colOff>50800</xdr:colOff>
      <xdr:row>86</xdr:row>
      <xdr:rowOff>164012</xdr:rowOff>
    </xdr:to>
    <xdr:sp macro="" textlink="">
      <xdr:nvSpPr>
        <xdr:cNvPr id="221" name="楕円 220"/>
        <xdr:cNvSpPr/>
      </xdr:nvSpPr>
      <xdr:spPr>
        <a:xfrm>
          <a:off x="10426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148789</xdr:rowOff>
    </xdr:from>
    <xdr:ext cx="469744" cy="259045"/>
    <xdr:sp macro="" textlink="">
      <xdr:nvSpPr>
        <xdr:cNvPr id="222" name="【福祉施設】&#10;一人当たり面積該当値テキスト"/>
        <xdr:cNvSpPr txBox="1"/>
      </xdr:nvSpPr>
      <xdr:spPr>
        <a:xfrm>
          <a:off x="10515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62412</xdr:rowOff>
    </xdr:from>
    <xdr:to>
      <xdr:col>50</xdr:col>
      <xdr:colOff>165100</xdr:colOff>
      <xdr:row>86</xdr:row>
      <xdr:rowOff>164012</xdr:rowOff>
    </xdr:to>
    <xdr:sp macro="" textlink="">
      <xdr:nvSpPr>
        <xdr:cNvPr id="223" name="楕円 222"/>
        <xdr:cNvSpPr/>
      </xdr:nvSpPr>
      <xdr:spPr>
        <a:xfrm>
          <a:off x="9588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113212</xdr:rowOff>
    </xdr:from>
    <xdr:to>
      <xdr:col>55</xdr:col>
      <xdr:colOff>0</xdr:colOff>
      <xdr:row>86</xdr:row>
      <xdr:rowOff>113212</xdr:rowOff>
    </xdr:to>
    <xdr:cxnSp macro="">
      <xdr:nvCxnSpPr>
        <xdr:cNvPr id="224" name="直線コネクタ 223"/>
        <xdr:cNvCxnSpPr/>
      </xdr:nvCxnSpPr>
      <xdr:spPr>
        <a:xfrm>
          <a:off x="9639300" y="1485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155139</xdr:rowOff>
    </xdr:from>
    <xdr:ext cx="469744" cy="259045"/>
    <xdr:sp macro="" textlink="">
      <xdr:nvSpPr>
        <xdr:cNvPr id="225" name="n_1mainValue【福祉施設】&#10;一人当たり面積"/>
        <xdr:cNvSpPr txBox="1"/>
      </xdr:nvSpPr>
      <xdr:spPr>
        <a:xfrm>
          <a:off x="93917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0" name="正方形/長方形 2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1" name="正方形/長方形 2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2" name="正方形/長方形 2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3" name="正方形/長方形 2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4" name="正方形/長方形 2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5" name="正方形/長方形 2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6" name="正方形/長方形 2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7" name="正方形/長方形 25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8" name="正方形/長方形 2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9" name="正方形/長方形 2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0" name="正方形/長方形 2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1" name="正方形/長方形 2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2" name="正方形/長方形 2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3" name="正方形/長方形 2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4" name="正方形/長方形 2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5" name="正方形/長方形 2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6" name="テキスト ボックス 2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7" name="直線コネクタ 2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68" name="テキスト ボックス 2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69" name="直線コネクタ 2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70" name="テキスト ボックス 2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71" name="直線コネクタ 2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72" name="テキスト ボックス 2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73" name="直線コネクタ 2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74" name="テキスト ボックス 2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75" name="直線コネクタ 2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76" name="テキスト ボックス 2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7" name="直線コネクタ 2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78" name="テキスト ボックス 2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280" name="直線コネクタ 279"/>
        <xdr:cNvCxnSpPr/>
      </xdr:nvCxnSpPr>
      <xdr:spPr>
        <a:xfrm flipV="1">
          <a:off x="16318864"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281" name="【保健センター・保健所】&#10;有形固定資産減価償却率最小値テキスト"/>
        <xdr:cNvSpPr txBox="1"/>
      </xdr:nvSpPr>
      <xdr:spPr>
        <a:xfrm>
          <a:off x="16357600"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282" name="直線コネクタ 281"/>
        <xdr:cNvCxnSpPr/>
      </xdr:nvCxnSpPr>
      <xdr:spPr>
        <a:xfrm>
          <a:off x="16230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283" name="【保健センター・保健所】&#10;有形固定資産減価償却率最大値テキスト"/>
        <xdr:cNvSpPr txBox="1"/>
      </xdr:nvSpPr>
      <xdr:spPr>
        <a:xfrm>
          <a:off x="16357600"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284" name="直線コネクタ 283"/>
        <xdr:cNvCxnSpPr/>
      </xdr:nvCxnSpPr>
      <xdr:spPr>
        <a:xfrm>
          <a:off x="16230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14495</xdr:rowOff>
    </xdr:from>
    <xdr:ext cx="405111" cy="259045"/>
    <xdr:sp macro="" textlink="">
      <xdr:nvSpPr>
        <xdr:cNvPr id="285" name="【保健センター・保健所】&#10;有形固定資産減価償却率平均値テキスト"/>
        <xdr:cNvSpPr txBox="1"/>
      </xdr:nvSpPr>
      <xdr:spPr>
        <a:xfrm>
          <a:off x="16357600" y="10644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286" name="フローチャート: 判断 285"/>
        <xdr:cNvSpPr/>
      </xdr:nvSpPr>
      <xdr:spPr>
        <a:xfrm>
          <a:off x="162687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287" name="フローチャート: 判断 286"/>
        <xdr:cNvSpPr/>
      </xdr:nvSpPr>
      <xdr:spPr>
        <a:xfrm>
          <a:off x="15430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30497</xdr:rowOff>
    </xdr:from>
    <xdr:ext cx="405111" cy="259045"/>
    <xdr:sp macro="" textlink="">
      <xdr:nvSpPr>
        <xdr:cNvPr id="288" name="n_1aveValue【保健センター・保健所】&#10;有形固定資産減価償却率"/>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150368</xdr:rowOff>
    </xdr:from>
    <xdr:to>
      <xdr:col>76</xdr:col>
      <xdr:colOff>165100</xdr:colOff>
      <xdr:row>63</xdr:row>
      <xdr:rowOff>80518</xdr:rowOff>
    </xdr:to>
    <xdr:sp macro="" textlink="">
      <xdr:nvSpPr>
        <xdr:cNvPr id="289" name="フローチャート: 判断 288"/>
        <xdr:cNvSpPr/>
      </xdr:nvSpPr>
      <xdr:spPr>
        <a:xfrm>
          <a:off x="14541500" y="1078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97045</xdr:rowOff>
    </xdr:from>
    <xdr:ext cx="405111" cy="259045"/>
    <xdr:sp macro="" textlink="">
      <xdr:nvSpPr>
        <xdr:cNvPr id="290" name="n_2aveValue【保健センター・保健所】&#10;有形固定資産減価償却率"/>
        <xdr:cNvSpPr txBox="1"/>
      </xdr:nvSpPr>
      <xdr:spPr>
        <a:xfrm>
          <a:off x="14389744" y="1055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1" name="テキスト ボックス 2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2" name="テキスト ボックス 2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3" name="テキスト ボックス 2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4" name="テキスト ボックス 2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5" name="テキスト ボックス 2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113792</xdr:rowOff>
    </xdr:from>
    <xdr:to>
      <xdr:col>85</xdr:col>
      <xdr:colOff>177800</xdr:colOff>
      <xdr:row>57</xdr:row>
      <xdr:rowOff>43942</xdr:rowOff>
    </xdr:to>
    <xdr:sp macro="" textlink="">
      <xdr:nvSpPr>
        <xdr:cNvPr id="296" name="楕円 295"/>
        <xdr:cNvSpPr/>
      </xdr:nvSpPr>
      <xdr:spPr>
        <a:xfrm>
          <a:off x="162687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66819</xdr:rowOff>
    </xdr:from>
    <xdr:ext cx="405111" cy="259045"/>
    <xdr:sp macro="" textlink="">
      <xdr:nvSpPr>
        <xdr:cNvPr id="297" name="【保健センター・保健所】&#10;有形固定資産減価償却率該当値テキスト"/>
        <xdr:cNvSpPr txBox="1"/>
      </xdr:nvSpPr>
      <xdr:spPr>
        <a:xfrm>
          <a:off x="16357600" y="96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298" name="楕円 297"/>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164592</xdr:rowOff>
    </xdr:from>
    <xdr:to>
      <xdr:col>85</xdr:col>
      <xdr:colOff>127000</xdr:colOff>
      <xdr:row>57</xdr:row>
      <xdr:rowOff>11430</xdr:rowOff>
    </xdr:to>
    <xdr:cxnSp macro="">
      <xdr:nvCxnSpPr>
        <xdr:cNvPr id="299" name="直線コネクタ 298"/>
        <xdr:cNvCxnSpPr/>
      </xdr:nvCxnSpPr>
      <xdr:spPr>
        <a:xfrm flipV="1">
          <a:off x="15481300" y="9765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78757</xdr:rowOff>
    </xdr:from>
    <xdr:ext cx="405111" cy="259045"/>
    <xdr:sp macro="" textlink="">
      <xdr:nvSpPr>
        <xdr:cNvPr id="300" name="n_1mainValue【保健センター・保健所】&#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1" name="正方形/長方形 3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2" name="正方形/長方形 3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3" name="正方形/長方形 3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4" name="正方形/長方形 3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5" name="正方形/長方形 3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6" name="正方形/長方形 3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7" name="正方形/長方形 3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8" name="正方形/長方形 3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9" name="テキスト ボックス 3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0" name="直線コネクタ 3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1" name="直線コネクタ 3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2" name="テキスト ボックス 3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3" name="直線コネクタ 3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4" name="テキスト ボックス 3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5" name="直線コネクタ 3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6" name="テキスト ボックス 3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7" name="直線コネクタ 3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18" name="テキスト ボックス 3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19" name="直線コネクタ 3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0" name="テキスト ボックス 3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1" name="直線コネクタ 3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2" name="テキスト ボックス 3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324" name="直線コネクタ 323"/>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325" name="【保健センター・保健所】&#10;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326" name="直線コネクタ 325"/>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327" name="【保健センター・保健所】&#10;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328" name="直線コネクタ 327"/>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329" name="【保健センター・保健所】&#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330" name="フローチャート: 判断 32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331" name="フローチャート: 判断 330"/>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162577</xdr:rowOff>
    </xdr:from>
    <xdr:ext cx="469744" cy="259045"/>
    <xdr:sp macro="" textlink="">
      <xdr:nvSpPr>
        <xdr:cNvPr id="332"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59690</xdr:rowOff>
    </xdr:from>
    <xdr:to>
      <xdr:col>107</xdr:col>
      <xdr:colOff>101600</xdr:colOff>
      <xdr:row>62</xdr:row>
      <xdr:rowOff>161290</xdr:rowOff>
    </xdr:to>
    <xdr:sp macro="" textlink="">
      <xdr:nvSpPr>
        <xdr:cNvPr id="333" name="フローチャート: 判断 332"/>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6367</xdr:rowOff>
    </xdr:from>
    <xdr:ext cx="469744" cy="259045"/>
    <xdr:sp macro="" textlink="">
      <xdr:nvSpPr>
        <xdr:cNvPr id="334" name="n_2aveValue【保健センター・保健所】&#10;一人当たり面積"/>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5" name="テキスト ボックス 3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6" name="テキスト ボックス 3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7" name="テキスト ボックス 3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8" name="テキスト ボックス 3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9" name="テキスト ボックス 3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340" name="楕円 339"/>
        <xdr:cNvSpPr/>
      </xdr:nvSpPr>
      <xdr:spPr>
        <a:xfrm>
          <a:off x="22110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76217</xdr:rowOff>
    </xdr:from>
    <xdr:ext cx="469744" cy="259045"/>
    <xdr:sp macro="" textlink="">
      <xdr:nvSpPr>
        <xdr:cNvPr id="341" name="【保健センター・保健所】&#10;一人当たり面積該当値テキスト"/>
        <xdr:cNvSpPr txBox="1"/>
      </xdr:nvSpPr>
      <xdr:spPr>
        <a:xfrm>
          <a:off x="22199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342" name="楕円 341"/>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152400</xdr:rowOff>
    </xdr:to>
    <xdr:cxnSp macro="">
      <xdr:nvCxnSpPr>
        <xdr:cNvPr id="343" name="直線コネクタ 342"/>
        <xdr:cNvCxnSpPr/>
      </xdr:nvCxnSpPr>
      <xdr:spPr>
        <a:xfrm flipV="1">
          <a:off x="21323300" y="10778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22877</xdr:rowOff>
    </xdr:from>
    <xdr:ext cx="469744" cy="259045"/>
    <xdr:sp macro="" textlink="">
      <xdr:nvSpPr>
        <xdr:cNvPr id="344"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5" name="正方形/長方形 3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6" name="正方形/長方形 3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7" name="正方形/長方形 3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8" name="正方形/長方形 3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9" name="正方形/長方形 3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0" name="正方形/長方形 3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1" name="正方形/長方形 3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正方形/長方形 3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3" name="テキスト ボックス 3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4" name="直線コネクタ 3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5" name="テキスト ボックス 3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6" name="直線コネクタ 3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57" name="テキスト ボックス 3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58" name="直線コネクタ 3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59" name="テキスト ボックス 3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0" name="直線コネクタ 3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1" name="テキスト ボックス 3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2" name="直線コネクタ 3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3" name="テキスト ボックス 3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4" name="直線コネクタ 3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5" name="テキスト ボックス 3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6" name="直線コネクタ 3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7" name="テキスト ボックス 3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369" name="直線コネクタ 368"/>
        <xdr:cNvCxnSpPr/>
      </xdr:nvCxnSpPr>
      <xdr:spPr>
        <a:xfrm flipV="1">
          <a:off x="16318864"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370" name="【消防施設】&#10;有形固定資産減価償却率最小値テキスト"/>
        <xdr:cNvSpPr txBox="1"/>
      </xdr:nvSpPr>
      <xdr:spPr>
        <a:xfrm>
          <a:off x="16357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371" name="直線コネクタ 370"/>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372" name="【消防施設】&#10;有形固定資産減価償却率最大値テキスト"/>
        <xdr:cNvSpPr txBox="1"/>
      </xdr:nvSpPr>
      <xdr:spPr>
        <a:xfrm>
          <a:off x="16357600"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373" name="直線コネクタ 372"/>
        <xdr:cNvCxnSpPr/>
      </xdr:nvCxnSpPr>
      <xdr:spPr>
        <a:xfrm>
          <a:off x="16230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31132</xdr:rowOff>
    </xdr:from>
    <xdr:ext cx="405111" cy="259045"/>
    <xdr:sp macro="" textlink="">
      <xdr:nvSpPr>
        <xdr:cNvPr id="374" name="【消防施設】&#10;有形固定資産減価償却率平均値テキスト"/>
        <xdr:cNvSpPr txBox="1"/>
      </xdr:nvSpPr>
      <xdr:spPr>
        <a:xfrm>
          <a:off x="16357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375" name="フローチャート: 判断 374"/>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376" name="フローチャート: 判断 375"/>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67327</xdr:rowOff>
    </xdr:from>
    <xdr:ext cx="405111" cy="259045"/>
    <xdr:sp macro="" textlink="">
      <xdr:nvSpPr>
        <xdr:cNvPr id="377" name="n_1aveValue【消防施設】&#10;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93980</xdr:rowOff>
    </xdr:from>
    <xdr:to>
      <xdr:col>76</xdr:col>
      <xdr:colOff>165100</xdr:colOff>
      <xdr:row>82</xdr:row>
      <xdr:rowOff>24130</xdr:rowOff>
    </xdr:to>
    <xdr:sp macro="" textlink="">
      <xdr:nvSpPr>
        <xdr:cNvPr id="378" name="フローチャート: 判断 377"/>
        <xdr:cNvSpPr/>
      </xdr:nvSpPr>
      <xdr:spPr>
        <a:xfrm>
          <a:off x="14541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40657</xdr:rowOff>
    </xdr:from>
    <xdr:ext cx="405111" cy="259045"/>
    <xdr:sp macro="" textlink="">
      <xdr:nvSpPr>
        <xdr:cNvPr id="379" name="n_2aveValue【消防施設】&#10;有形固定資産減価償却率"/>
        <xdr:cNvSpPr txBox="1"/>
      </xdr:nvSpPr>
      <xdr:spPr>
        <a:xfrm>
          <a:off x="14389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0" name="テキスト ボックス 3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1" name="テキスト ボックス 3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2" name="テキスト ボックス 3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3" name="テキスト ボックス 3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4" name="テキスト ボックス 3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385" name="楕円 384"/>
        <xdr:cNvSpPr/>
      </xdr:nvSpPr>
      <xdr:spPr>
        <a:xfrm>
          <a:off x="16268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26688</xdr:rowOff>
    </xdr:from>
    <xdr:ext cx="405111" cy="259045"/>
    <xdr:sp macro="" textlink="">
      <xdr:nvSpPr>
        <xdr:cNvPr id="386" name="【消防施設】&#10;有形固定資産減価償却率該当値テキスト"/>
        <xdr:cNvSpPr txBox="1"/>
      </xdr:nvSpPr>
      <xdr:spPr>
        <a:xfrm>
          <a:off x="16357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38736</xdr:rowOff>
    </xdr:from>
    <xdr:to>
      <xdr:col>81</xdr:col>
      <xdr:colOff>101600</xdr:colOff>
      <xdr:row>83</xdr:row>
      <xdr:rowOff>140336</xdr:rowOff>
    </xdr:to>
    <xdr:sp macro="" textlink="">
      <xdr:nvSpPr>
        <xdr:cNvPr id="387" name="楕円 386"/>
        <xdr:cNvSpPr/>
      </xdr:nvSpPr>
      <xdr:spPr>
        <a:xfrm>
          <a:off x="15430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89536</xdr:rowOff>
    </xdr:from>
    <xdr:to>
      <xdr:col>85</xdr:col>
      <xdr:colOff>127000</xdr:colOff>
      <xdr:row>83</xdr:row>
      <xdr:rowOff>99061</xdr:rowOff>
    </xdr:to>
    <xdr:cxnSp macro="">
      <xdr:nvCxnSpPr>
        <xdr:cNvPr id="388" name="直線コネクタ 387"/>
        <xdr:cNvCxnSpPr/>
      </xdr:nvCxnSpPr>
      <xdr:spPr>
        <a:xfrm>
          <a:off x="15481300" y="143198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131463</xdr:rowOff>
    </xdr:from>
    <xdr:ext cx="405111" cy="259045"/>
    <xdr:sp macro="" textlink="">
      <xdr:nvSpPr>
        <xdr:cNvPr id="389" name="n_1mainValue【消防施設】&#10;有形固定資産減価償却率"/>
        <xdr:cNvSpPr txBox="1"/>
      </xdr:nvSpPr>
      <xdr:spPr>
        <a:xfrm>
          <a:off x="15266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7" name="正方形/長方形 3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8" name="テキスト ボックス 3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9" name="直線コネクタ 3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0" name="直線コネクタ 3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1" name="テキスト ボックス 4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2" name="直線コネクタ 4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3" name="テキスト ボックス 4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4" name="直線コネクタ 4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5" name="テキスト ボックス 4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6" name="直線コネクタ 4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7" name="テキスト ボックス 4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8" name="直線コネクタ 4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9" name="テキスト ボックス 4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0" name="直線コネクタ 4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1" name="テキスト ボックス 4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413" name="直線コネクタ 412"/>
        <xdr:cNvCxnSpPr/>
      </xdr:nvCxnSpPr>
      <xdr:spPr>
        <a:xfrm flipV="1">
          <a:off x="221608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414" name="【消防施設】&#10;一人当たり面積最小値テキスト"/>
        <xdr:cNvSpPr txBox="1"/>
      </xdr:nvSpPr>
      <xdr:spPr>
        <a:xfrm>
          <a:off x="22199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415" name="直線コネクタ 414"/>
        <xdr:cNvCxnSpPr/>
      </xdr:nvCxnSpPr>
      <xdr:spPr>
        <a:xfrm>
          <a:off x="22072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416" name="【消防施設】&#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417" name="直線コネクタ 41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128288</xdr:rowOff>
    </xdr:from>
    <xdr:ext cx="469744" cy="259045"/>
    <xdr:sp macro="" textlink="">
      <xdr:nvSpPr>
        <xdr:cNvPr id="418" name="【消防施設】&#10;一人当たり面積平均値テキスト"/>
        <xdr:cNvSpPr txBox="1"/>
      </xdr:nvSpPr>
      <xdr:spPr>
        <a:xfrm>
          <a:off x="22199600" y="1384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419" name="フローチャート: 判断 418"/>
        <xdr:cNvSpPr/>
      </xdr:nvSpPr>
      <xdr:spPr>
        <a:xfrm>
          <a:off x="22110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420" name="フローチャート: 判断 419"/>
        <xdr:cNvSpPr/>
      </xdr:nvSpPr>
      <xdr:spPr>
        <a:xfrm>
          <a:off x="21272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166388</xdr:rowOff>
    </xdr:from>
    <xdr:ext cx="469744" cy="259045"/>
    <xdr:sp macro="" textlink="">
      <xdr:nvSpPr>
        <xdr:cNvPr id="421" name="n_1aveValue【消防施設】&#10;一人当たり面積"/>
        <xdr:cNvSpPr txBox="1"/>
      </xdr:nvSpPr>
      <xdr:spPr>
        <a:xfrm>
          <a:off x="21075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63500</xdr:rowOff>
    </xdr:from>
    <xdr:to>
      <xdr:col>107</xdr:col>
      <xdr:colOff>101600</xdr:colOff>
      <xdr:row>80</xdr:row>
      <xdr:rowOff>165100</xdr:rowOff>
    </xdr:to>
    <xdr:sp macro="" textlink="">
      <xdr:nvSpPr>
        <xdr:cNvPr id="422" name="フローチャート: 判断 421"/>
        <xdr:cNvSpPr/>
      </xdr:nvSpPr>
      <xdr:spPr>
        <a:xfrm>
          <a:off x="20383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79</xdr:row>
      <xdr:rowOff>10177</xdr:rowOff>
    </xdr:from>
    <xdr:ext cx="469744" cy="259045"/>
    <xdr:sp macro="" textlink="">
      <xdr:nvSpPr>
        <xdr:cNvPr id="423" name="n_2ave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4" name="テキスト ボックス 4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5" name="テキスト ボックス 4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6" name="テキスト ボックス 4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7" name="テキスト ボックス 4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8" name="テキスト ボックス 4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429" name="楕円 428"/>
        <xdr:cNvSpPr/>
      </xdr:nvSpPr>
      <xdr:spPr>
        <a:xfrm>
          <a:off x="22110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64788</xdr:rowOff>
    </xdr:from>
    <xdr:ext cx="469744" cy="259045"/>
    <xdr:sp macro="" textlink="">
      <xdr:nvSpPr>
        <xdr:cNvPr id="430" name="【消防施設】&#10;一人当たり面積該当値テキスト"/>
        <xdr:cNvSpPr txBox="1"/>
      </xdr:nvSpPr>
      <xdr:spPr>
        <a:xfrm>
          <a:off x="22199600"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93980</xdr:rowOff>
    </xdr:from>
    <xdr:to>
      <xdr:col>112</xdr:col>
      <xdr:colOff>38100</xdr:colOff>
      <xdr:row>83</xdr:row>
      <xdr:rowOff>24130</xdr:rowOff>
    </xdr:to>
    <xdr:sp macro="" textlink="">
      <xdr:nvSpPr>
        <xdr:cNvPr id="431" name="楕円 430"/>
        <xdr:cNvSpPr/>
      </xdr:nvSpPr>
      <xdr:spPr>
        <a:xfrm>
          <a:off x="21272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137161</xdr:rowOff>
    </xdr:from>
    <xdr:to>
      <xdr:col>116</xdr:col>
      <xdr:colOff>63500</xdr:colOff>
      <xdr:row>82</xdr:row>
      <xdr:rowOff>144780</xdr:rowOff>
    </xdr:to>
    <xdr:cxnSp macro="">
      <xdr:nvCxnSpPr>
        <xdr:cNvPr id="432" name="直線コネクタ 431"/>
        <xdr:cNvCxnSpPr/>
      </xdr:nvCxnSpPr>
      <xdr:spPr>
        <a:xfrm flipV="1">
          <a:off x="21323300" y="14196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15257</xdr:rowOff>
    </xdr:from>
    <xdr:ext cx="469744" cy="259045"/>
    <xdr:sp macro="" textlink="">
      <xdr:nvSpPr>
        <xdr:cNvPr id="433" name="n_1mainValue【消防施設】&#10;一人当たり面積"/>
        <xdr:cNvSpPr txBox="1"/>
      </xdr:nvSpPr>
      <xdr:spPr>
        <a:xfrm>
          <a:off x="2107572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2" name="テキスト ボックス 4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3" name="直線コネクタ 4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4" name="直線コネクタ 4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5" name="テキスト ボックス 44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6" name="直線コネクタ 4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7" name="テキスト ボックス 4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8" name="直線コネクタ 4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9" name="テキスト ボックス 4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0" name="直線コネクタ 4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1" name="テキスト ボックス 4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2" name="直線コネクタ 4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3" name="テキスト ボックス 4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4" name="直線コネクタ 4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5" name="テキスト ボックス 4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6" name="直線コネクタ 4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7" name="テキスト ボックス 4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459" name="直線コネクタ 458"/>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60"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61" name="直線コネクタ 460"/>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462"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463" name="直線コネクタ 462"/>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464"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65" name="フローチャート: 判断 464"/>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466" name="フローチャート: 判断 465"/>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124658</xdr:rowOff>
    </xdr:from>
    <xdr:ext cx="405111" cy="259045"/>
    <xdr:sp macro="" textlink="">
      <xdr:nvSpPr>
        <xdr:cNvPr id="467"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468" name="フローチャート: 判断 467"/>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11265</xdr:rowOff>
    </xdr:from>
    <xdr:ext cx="405111" cy="259045"/>
    <xdr:sp macro="" textlink="">
      <xdr:nvSpPr>
        <xdr:cNvPr id="469"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xdr:rowOff>
    </xdr:from>
    <xdr:to>
      <xdr:col>85</xdr:col>
      <xdr:colOff>177800</xdr:colOff>
      <xdr:row>102</xdr:row>
      <xdr:rowOff>102507</xdr:rowOff>
    </xdr:to>
    <xdr:sp macro="" textlink="">
      <xdr:nvSpPr>
        <xdr:cNvPr id="475" name="楕円 474"/>
        <xdr:cNvSpPr/>
      </xdr:nvSpPr>
      <xdr:spPr>
        <a:xfrm>
          <a:off x="162687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23784</xdr:rowOff>
    </xdr:from>
    <xdr:ext cx="405111" cy="259045"/>
    <xdr:sp macro="" textlink="">
      <xdr:nvSpPr>
        <xdr:cNvPr id="476" name="【庁舎】&#10;有形固定資産減価償却率該当値テキスト"/>
        <xdr:cNvSpPr txBox="1"/>
      </xdr:nvSpPr>
      <xdr:spPr>
        <a:xfrm>
          <a:off x="16357600" y="1734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33564</xdr:rowOff>
    </xdr:from>
    <xdr:to>
      <xdr:col>81</xdr:col>
      <xdr:colOff>101600</xdr:colOff>
      <xdr:row>102</xdr:row>
      <xdr:rowOff>135164</xdr:rowOff>
    </xdr:to>
    <xdr:sp macro="" textlink="">
      <xdr:nvSpPr>
        <xdr:cNvPr id="477" name="楕円 476"/>
        <xdr:cNvSpPr/>
      </xdr:nvSpPr>
      <xdr:spPr>
        <a:xfrm>
          <a:off x="15430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51707</xdr:rowOff>
    </xdr:from>
    <xdr:to>
      <xdr:col>85</xdr:col>
      <xdr:colOff>127000</xdr:colOff>
      <xdr:row>102</xdr:row>
      <xdr:rowOff>84364</xdr:rowOff>
    </xdr:to>
    <xdr:cxnSp macro="">
      <xdr:nvCxnSpPr>
        <xdr:cNvPr id="478" name="直線コネクタ 477"/>
        <xdr:cNvCxnSpPr/>
      </xdr:nvCxnSpPr>
      <xdr:spPr>
        <a:xfrm flipV="1">
          <a:off x="15481300" y="175396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151691</xdr:rowOff>
    </xdr:from>
    <xdr:ext cx="405111" cy="259045"/>
    <xdr:sp macro="" textlink="">
      <xdr:nvSpPr>
        <xdr:cNvPr id="479" name="n_1mainValue【庁舎】&#10;有形固定資産減価償却率"/>
        <xdr:cNvSpPr txBox="1"/>
      </xdr:nvSpPr>
      <xdr:spPr>
        <a:xfrm>
          <a:off x="15266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0" name="正方形/長方形 4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7" name="正方形/長方形 4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90" name="テキスト ボックス 4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91" name="直線コネクタ 4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2" name="テキスト ボックス 4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3" name="直線コネクタ 4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4" name="テキスト ボックス 4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5" name="直線コネクタ 4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6" name="テキスト ボックス 4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7" name="直線コネクタ 4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8" name="テキスト ボックス 4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9" name="直線コネクタ 4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0" name="テキスト ボックス 4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1" name="直線コネクタ 5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2" name="テキスト ボックス 5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4" name="テキスト ボックス 5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506" name="直線コネクタ 505"/>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507"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508" name="直線コネクタ 507"/>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509"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510" name="直線コネクタ 509"/>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511" name="【庁舎】&#10;一人当たり面積平均値テキスト"/>
        <xdr:cNvSpPr txBox="1"/>
      </xdr:nvSpPr>
      <xdr:spPr>
        <a:xfrm>
          <a:off x="22199600" y="1819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512" name="フローチャート: 判断 511"/>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513" name="フローチャート: 判断 512"/>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106697</xdr:rowOff>
    </xdr:from>
    <xdr:ext cx="469744" cy="259045"/>
    <xdr:sp macro="" textlink="">
      <xdr:nvSpPr>
        <xdr:cNvPr id="514" name="n_1ave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162561</xdr:rowOff>
    </xdr:from>
    <xdr:to>
      <xdr:col>107</xdr:col>
      <xdr:colOff>101600</xdr:colOff>
      <xdr:row>107</xdr:row>
      <xdr:rowOff>92711</xdr:rowOff>
    </xdr:to>
    <xdr:sp macro="" textlink="">
      <xdr:nvSpPr>
        <xdr:cNvPr id="515" name="フローチャート: 判断 51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109238</xdr:rowOff>
    </xdr:from>
    <xdr:ext cx="469744" cy="259045"/>
    <xdr:sp macro="" textlink="">
      <xdr:nvSpPr>
        <xdr:cNvPr id="516" name="n_2aveValue【庁舎】&#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522" name="楕円 521"/>
        <xdr:cNvSpPr/>
      </xdr:nvSpPr>
      <xdr:spPr>
        <a:xfrm>
          <a:off x="22110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134819</xdr:rowOff>
    </xdr:from>
    <xdr:ext cx="469744" cy="259045"/>
    <xdr:sp macro="" textlink="">
      <xdr:nvSpPr>
        <xdr:cNvPr id="523" name="【庁舎】&#10;一人当たり面積該当値テキスト"/>
        <xdr:cNvSpPr txBox="1"/>
      </xdr:nvSpPr>
      <xdr:spPr>
        <a:xfrm>
          <a:off x="22199600" y="179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125005</xdr:rowOff>
    </xdr:from>
    <xdr:to>
      <xdr:col>112</xdr:col>
      <xdr:colOff>38100</xdr:colOff>
      <xdr:row>106</xdr:row>
      <xdr:rowOff>55155</xdr:rowOff>
    </xdr:to>
    <xdr:sp macro="" textlink="">
      <xdr:nvSpPr>
        <xdr:cNvPr id="524" name="楕円 523"/>
        <xdr:cNvSpPr/>
      </xdr:nvSpPr>
      <xdr:spPr>
        <a:xfrm>
          <a:off x="2127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162742</xdr:rowOff>
    </xdr:from>
    <xdr:to>
      <xdr:col>116</xdr:col>
      <xdr:colOff>63500</xdr:colOff>
      <xdr:row>106</xdr:row>
      <xdr:rowOff>4355</xdr:rowOff>
    </xdr:to>
    <xdr:cxnSp macro="">
      <xdr:nvCxnSpPr>
        <xdr:cNvPr id="525" name="直線コネクタ 524"/>
        <xdr:cNvCxnSpPr/>
      </xdr:nvCxnSpPr>
      <xdr:spPr>
        <a:xfrm flipV="1">
          <a:off x="21323300" y="1816499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71682</xdr:rowOff>
    </xdr:from>
    <xdr:ext cx="469744" cy="259045"/>
    <xdr:sp macro="" textlink="">
      <xdr:nvSpPr>
        <xdr:cNvPr id="526" name="n_1mainValue【庁舎】&#10;一人当たり面積"/>
        <xdr:cNvSpPr txBox="1"/>
      </xdr:nvSpPr>
      <xdr:spPr>
        <a:xfrm>
          <a:off x="210757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市町村施設類型別ストック情報分析表①の「分析欄」に記載</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15,984
15,921
262.81
30,462,023
27,255,555
1,229,951
4,819,004
8,682,124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東日本大震災により減少していた税収は各税目で回復傾向にあるものの、人口減少や町内に産業が少ないことなどから財政基盤が弱く、財政力指数は類似団体内平均値を</a:t>
          </a:r>
          <a:r>
            <a:rPr kumimoji="1" lang="en-US" altLang="ja-JP" sz="1300" baseline="0">
              <a:latin typeface="ＭＳ Ｐゴシック" panose="020B0600070205080204" pitchFamily="50" charset="-128"/>
              <a:ea typeface="ＭＳ Ｐゴシック" panose="020B0600070205080204" pitchFamily="50" charset="-128"/>
            </a:rPr>
            <a:t>0.17</a:t>
          </a:r>
          <a:r>
            <a:rPr kumimoji="1" lang="ja-JP" altLang="en-US" sz="1300" baseline="0">
              <a:latin typeface="ＭＳ Ｐゴシック" panose="020B0600070205080204" pitchFamily="50" charset="-128"/>
              <a:ea typeface="ＭＳ Ｐゴシック" panose="020B0600070205080204" pitchFamily="50" charset="-128"/>
            </a:rPr>
            <a:t>ポイント下回っている。引き続き税の徴収強化や歳出の抑制に取り組む。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165100</xdr:rowOff>
    </xdr:to>
    <xdr:cxnSp macro="">
      <xdr:nvCxnSpPr>
        <xdr:cNvPr id="71" name="直線コネクタ 70"/>
        <xdr:cNvCxnSpPr/>
      </xdr:nvCxnSpPr>
      <xdr:spPr>
        <a:xfrm flipV="1">
          <a:off x="4114800" y="76744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10885</xdr:rowOff>
    </xdr:to>
    <xdr:cxnSp macro="">
      <xdr:nvCxnSpPr>
        <xdr:cNvPr id="74" name="直線コネクタ 73"/>
        <xdr:cNvCxnSpPr/>
      </xdr:nvCxnSpPr>
      <xdr:spPr>
        <a:xfrm flipV="1">
          <a:off x="3225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10885</xdr:rowOff>
    </xdr:from>
    <xdr:to>
      <xdr:col>15</xdr:col>
      <xdr:colOff>82550</xdr:colOff>
      <xdr:row>45</xdr:row>
      <xdr:rowOff>28122</xdr:rowOff>
    </xdr:to>
    <xdr:cxnSp macro="">
      <xdr:nvCxnSpPr>
        <xdr:cNvPr id="77" name="直線コネクタ 76"/>
        <xdr:cNvCxnSpPr/>
      </xdr:nvCxnSpPr>
      <xdr:spPr>
        <a:xfrm flipV="1">
          <a:off x="2336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28122</xdr:rowOff>
    </xdr:to>
    <xdr:cxnSp macro="">
      <xdr:nvCxnSpPr>
        <xdr:cNvPr id="80" name="直線コネクタ 79"/>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1"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131535</xdr:rowOff>
    </xdr:from>
    <xdr:to>
      <xdr:col>15</xdr:col>
      <xdr:colOff>133350</xdr:colOff>
      <xdr:row>45</xdr:row>
      <xdr:rowOff>61685</xdr:rowOff>
    </xdr:to>
    <xdr:sp macro="" textlink="">
      <xdr:nvSpPr>
        <xdr:cNvPr id="94" name="楕円 93"/>
        <xdr:cNvSpPr/>
      </xdr:nvSpPr>
      <xdr:spPr>
        <a:xfrm>
          <a:off x="3175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46462</xdr:rowOff>
    </xdr:from>
    <xdr:ext cx="762000" cy="259045"/>
    <xdr:sp macro="" textlink="">
      <xdr:nvSpPr>
        <xdr:cNvPr id="95" name="テキスト ボックス 94"/>
        <xdr:cNvSpPr txBox="1"/>
      </xdr:nvSpPr>
      <xdr:spPr>
        <a:xfrm>
          <a:off x="2844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ポイント上回った。これは、算出するにあたっての分子である経常経費充当一般財源が公債費の減などにより対前年度▲</a:t>
          </a:r>
          <a:r>
            <a:rPr kumimoji="1" lang="en-US" altLang="ja-JP" sz="1300">
              <a:latin typeface="ＭＳ Ｐゴシック" panose="020B0600070205080204" pitchFamily="50" charset="-128"/>
              <a:ea typeface="ＭＳ Ｐゴシック" panose="020B0600070205080204" pitchFamily="50" charset="-128"/>
            </a:rPr>
            <a:t>35,726</a:t>
          </a:r>
          <a:r>
            <a:rPr kumimoji="1" lang="ja-JP" altLang="en-US" sz="1300">
              <a:latin typeface="ＭＳ Ｐゴシック" panose="020B0600070205080204" pitchFamily="50" charset="-128"/>
              <a:ea typeface="ＭＳ Ｐゴシック" panose="020B0600070205080204" pitchFamily="50" charset="-128"/>
            </a:rPr>
            <a:t>千円であったものの、分母である臨時財政対策債を含む経常一般財源総額が地方交付税や各種貸付金元利収入などの減により、▲</a:t>
          </a:r>
          <a:r>
            <a:rPr kumimoji="1" lang="en-US" altLang="ja-JP" sz="1300">
              <a:latin typeface="ＭＳ Ｐゴシック" panose="020B0600070205080204" pitchFamily="50" charset="-128"/>
              <a:ea typeface="ＭＳ Ｐゴシック" panose="020B0600070205080204" pitchFamily="50" charset="-128"/>
            </a:rPr>
            <a:t>95,142</a:t>
          </a:r>
          <a:r>
            <a:rPr kumimoji="1" lang="ja-JP" altLang="en-US" sz="1300">
              <a:latin typeface="ＭＳ Ｐゴシック" panose="020B0600070205080204" pitchFamily="50" charset="-128"/>
              <a:ea typeface="ＭＳ Ｐゴシック" panose="020B0600070205080204" pitchFamily="50" charset="-128"/>
            </a:rPr>
            <a:t>千円となったためである。分子以上に分母が減少したことから、比率が増となった。今後も義務的経費の削減について留意し、比率の抑制を図っていく。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90170</xdr:rowOff>
    </xdr:to>
    <xdr:cxnSp macro="">
      <xdr:nvCxnSpPr>
        <xdr:cNvPr id="132" name="直線コネクタ 131"/>
        <xdr:cNvCxnSpPr/>
      </xdr:nvCxnSpPr>
      <xdr:spPr>
        <a:xfrm>
          <a:off x="4114800" y="1084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56388</xdr:rowOff>
    </xdr:to>
    <xdr:cxnSp macro="">
      <xdr:nvCxnSpPr>
        <xdr:cNvPr id="135" name="直線コネクタ 134"/>
        <xdr:cNvCxnSpPr/>
      </xdr:nvCxnSpPr>
      <xdr:spPr>
        <a:xfrm flipV="1">
          <a:off x="3225800" y="108432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63</xdr:row>
      <xdr:rowOff>56388</xdr:rowOff>
    </xdr:to>
    <xdr:cxnSp macro="">
      <xdr:nvCxnSpPr>
        <xdr:cNvPr id="138" name="直線コネクタ 137"/>
        <xdr:cNvCxnSpPr/>
      </xdr:nvCxnSpPr>
      <xdr:spPr>
        <a:xfrm>
          <a:off x="2336800" y="1065987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40" name="テキスト ボックス 139"/>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63</xdr:row>
      <xdr:rowOff>51562</xdr:rowOff>
    </xdr:to>
    <xdr:cxnSp macro="">
      <xdr:nvCxnSpPr>
        <xdr:cNvPr id="141" name="直線コネクタ 140"/>
        <xdr:cNvCxnSpPr/>
      </xdr:nvCxnSpPr>
      <xdr:spPr>
        <a:xfrm flipV="1">
          <a:off x="1447800" y="1065987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5" name="テキスト ボックス 144"/>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2"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4" name="テキスト ボックス 153"/>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5588</xdr:rowOff>
    </xdr:from>
    <xdr:to>
      <xdr:col>15</xdr:col>
      <xdr:colOff>133350</xdr:colOff>
      <xdr:row>63</xdr:row>
      <xdr:rowOff>107188</xdr:rowOff>
    </xdr:to>
    <xdr:sp macro="" textlink="">
      <xdr:nvSpPr>
        <xdr:cNvPr id="155" name="楕円 154"/>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56" name="テキスト ボックス 155"/>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7" name="楕円 156"/>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8" name="テキスト ボックス 157"/>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9" name="楕円 158"/>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87139</xdr:rowOff>
    </xdr:from>
    <xdr:ext cx="762000" cy="259045"/>
    <xdr:sp macro="" textlink="">
      <xdr:nvSpPr>
        <xdr:cNvPr id="160" name="テキスト ボックス 159"/>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東日本大震災の影響により、平成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がピークとなった本数値も、復興事業の落ち着きにより類似団体内平均値と同水準となった。しかし、依然として復興事業対応のために人件費がやや大きい傾向があることから、類似団体内平均値を上回っている。人件費においては、復興事業完了後の定員管理により、減少するものと見込まれ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135020</xdr:rowOff>
    </xdr:from>
    <xdr:to>
      <xdr:col>23</xdr:col>
      <xdr:colOff>133350</xdr:colOff>
      <xdr:row>83</xdr:row>
      <xdr:rowOff>107924</xdr:rowOff>
    </xdr:to>
    <xdr:cxnSp macro="">
      <xdr:nvCxnSpPr>
        <xdr:cNvPr id="189" name="直線コネクタ 188"/>
        <xdr:cNvCxnSpPr/>
      </xdr:nvCxnSpPr>
      <xdr:spPr>
        <a:xfrm flipV="1">
          <a:off x="4953000" y="14022470"/>
          <a:ext cx="0" cy="31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80001</xdr:rowOff>
    </xdr:from>
    <xdr:ext cx="762000" cy="259045"/>
    <xdr:sp macro="" textlink="">
      <xdr:nvSpPr>
        <xdr:cNvPr id="190" name="人件費・物件費等の状況最小値テキスト"/>
        <xdr:cNvSpPr txBox="1"/>
      </xdr:nvSpPr>
      <xdr:spPr>
        <a:xfrm>
          <a:off x="5041900" y="1431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107924</xdr:rowOff>
    </xdr:from>
    <xdr:to>
      <xdr:col>24</xdr:col>
      <xdr:colOff>12700</xdr:colOff>
      <xdr:row>83</xdr:row>
      <xdr:rowOff>107924</xdr:rowOff>
    </xdr:to>
    <xdr:cxnSp macro="">
      <xdr:nvCxnSpPr>
        <xdr:cNvPr id="191" name="直線コネクタ 190"/>
        <xdr:cNvCxnSpPr/>
      </xdr:nvCxnSpPr>
      <xdr:spPr>
        <a:xfrm>
          <a:off x="4864100" y="1433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49947</xdr:rowOff>
    </xdr:from>
    <xdr:ext cx="762000" cy="259045"/>
    <xdr:sp macro="" textlink="">
      <xdr:nvSpPr>
        <xdr:cNvPr id="192" name="人件費・物件費等の状況最大値テキスト"/>
        <xdr:cNvSpPr txBox="1"/>
      </xdr:nvSpPr>
      <xdr:spPr>
        <a:xfrm>
          <a:off x="5041900" y="1376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135020</xdr:rowOff>
    </xdr:from>
    <xdr:to>
      <xdr:col>24</xdr:col>
      <xdr:colOff>12700</xdr:colOff>
      <xdr:row>81</xdr:row>
      <xdr:rowOff>135020</xdr:rowOff>
    </xdr:to>
    <xdr:cxnSp macro="">
      <xdr:nvCxnSpPr>
        <xdr:cNvPr id="193" name="直線コネクタ 192"/>
        <xdr:cNvCxnSpPr/>
      </xdr:nvCxnSpPr>
      <xdr:spPr>
        <a:xfrm>
          <a:off x="4864100" y="1402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74039</xdr:rowOff>
    </xdr:from>
    <xdr:to>
      <xdr:col>23</xdr:col>
      <xdr:colOff>133350</xdr:colOff>
      <xdr:row>82</xdr:row>
      <xdr:rowOff>76908</xdr:rowOff>
    </xdr:to>
    <xdr:cxnSp macro="">
      <xdr:nvCxnSpPr>
        <xdr:cNvPr id="194" name="直線コネクタ 193"/>
        <xdr:cNvCxnSpPr/>
      </xdr:nvCxnSpPr>
      <xdr:spPr>
        <a:xfrm flipV="1">
          <a:off x="4114800" y="14132939"/>
          <a:ext cx="8382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34558</xdr:rowOff>
    </xdr:from>
    <xdr:ext cx="762000" cy="259045"/>
    <xdr:sp macro="" textlink="">
      <xdr:nvSpPr>
        <xdr:cNvPr id="195" name="人件費・物件費等の状況平均値テキスト"/>
        <xdr:cNvSpPr txBox="1"/>
      </xdr:nvSpPr>
      <xdr:spPr>
        <a:xfrm>
          <a:off x="5041900" y="1392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18031</xdr:rowOff>
    </xdr:from>
    <xdr:to>
      <xdr:col>23</xdr:col>
      <xdr:colOff>184150</xdr:colOff>
      <xdr:row>82</xdr:row>
      <xdr:rowOff>119631</xdr:rowOff>
    </xdr:to>
    <xdr:sp macro="" textlink="">
      <xdr:nvSpPr>
        <xdr:cNvPr id="196" name="フローチャート: 判断 195"/>
        <xdr:cNvSpPr/>
      </xdr:nvSpPr>
      <xdr:spPr>
        <a:xfrm>
          <a:off x="4902200" y="140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68030</xdr:rowOff>
    </xdr:from>
    <xdr:to>
      <xdr:col>19</xdr:col>
      <xdr:colOff>133350</xdr:colOff>
      <xdr:row>82</xdr:row>
      <xdr:rowOff>76908</xdr:rowOff>
    </xdr:to>
    <xdr:cxnSp macro="">
      <xdr:nvCxnSpPr>
        <xdr:cNvPr id="197" name="直線コネクタ 196"/>
        <xdr:cNvCxnSpPr/>
      </xdr:nvCxnSpPr>
      <xdr:spPr>
        <a:xfrm>
          <a:off x="3225800" y="14126930"/>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15382</xdr:rowOff>
    </xdr:from>
    <xdr:to>
      <xdr:col>19</xdr:col>
      <xdr:colOff>184150</xdr:colOff>
      <xdr:row>82</xdr:row>
      <xdr:rowOff>116982</xdr:rowOff>
    </xdr:to>
    <xdr:sp macro="" textlink="">
      <xdr:nvSpPr>
        <xdr:cNvPr id="198" name="フローチャート: 判断 197"/>
        <xdr:cNvSpPr/>
      </xdr:nvSpPr>
      <xdr:spPr>
        <a:xfrm>
          <a:off x="4064000" y="140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127159</xdr:rowOff>
    </xdr:from>
    <xdr:ext cx="736600" cy="259045"/>
    <xdr:sp macro="" textlink="">
      <xdr:nvSpPr>
        <xdr:cNvPr id="199" name="テキスト ボックス 198"/>
        <xdr:cNvSpPr txBox="1"/>
      </xdr:nvSpPr>
      <xdr:spPr>
        <a:xfrm>
          <a:off x="3733800" y="138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68030</xdr:rowOff>
    </xdr:from>
    <xdr:to>
      <xdr:col>15</xdr:col>
      <xdr:colOff>82550</xdr:colOff>
      <xdr:row>82</xdr:row>
      <xdr:rowOff>154060</xdr:rowOff>
    </xdr:to>
    <xdr:cxnSp macro="">
      <xdr:nvCxnSpPr>
        <xdr:cNvPr id="200" name="直線コネクタ 199"/>
        <xdr:cNvCxnSpPr/>
      </xdr:nvCxnSpPr>
      <xdr:spPr>
        <a:xfrm flipV="1">
          <a:off x="2336800" y="14126930"/>
          <a:ext cx="8890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165134</xdr:rowOff>
    </xdr:from>
    <xdr:to>
      <xdr:col>15</xdr:col>
      <xdr:colOff>133350</xdr:colOff>
      <xdr:row>82</xdr:row>
      <xdr:rowOff>95284</xdr:rowOff>
    </xdr:to>
    <xdr:sp macro="" textlink="">
      <xdr:nvSpPr>
        <xdr:cNvPr id="201" name="フローチャート: 判断 200"/>
        <xdr:cNvSpPr/>
      </xdr:nvSpPr>
      <xdr:spPr>
        <a:xfrm>
          <a:off x="3175000" y="1405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105461</xdr:rowOff>
    </xdr:from>
    <xdr:ext cx="762000" cy="259045"/>
    <xdr:sp macro="" textlink="">
      <xdr:nvSpPr>
        <xdr:cNvPr id="202" name="テキスト ボックス 201"/>
        <xdr:cNvSpPr txBox="1"/>
      </xdr:nvSpPr>
      <xdr:spPr>
        <a:xfrm>
          <a:off x="2844800" y="1382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154060</xdr:rowOff>
    </xdr:from>
    <xdr:to>
      <xdr:col>11</xdr:col>
      <xdr:colOff>31750</xdr:colOff>
      <xdr:row>90</xdr:row>
      <xdr:rowOff>37489</xdr:rowOff>
    </xdr:to>
    <xdr:cxnSp macro="">
      <xdr:nvCxnSpPr>
        <xdr:cNvPr id="203" name="直線コネクタ 202"/>
        <xdr:cNvCxnSpPr/>
      </xdr:nvCxnSpPr>
      <xdr:spPr>
        <a:xfrm flipV="1">
          <a:off x="1447800" y="14212960"/>
          <a:ext cx="889000" cy="12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145642</xdr:rowOff>
    </xdr:from>
    <xdr:to>
      <xdr:col>11</xdr:col>
      <xdr:colOff>82550</xdr:colOff>
      <xdr:row>83</xdr:row>
      <xdr:rowOff>75792</xdr:rowOff>
    </xdr:to>
    <xdr:sp macro="" textlink="">
      <xdr:nvSpPr>
        <xdr:cNvPr id="204" name="フローチャート: 判断 203"/>
        <xdr:cNvSpPr/>
      </xdr:nvSpPr>
      <xdr:spPr>
        <a:xfrm>
          <a:off x="2286000" y="1420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60569</xdr:rowOff>
    </xdr:from>
    <xdr:ext cx="762000" cy="259045"/>
    <xdr:sp macro="" textlink="">
      <xdr:nvSpPr>
        <xdr:cNvPr id="205" name="テキスト ボックス 204"/>
        <xdr:cNvSpPr txBox="1"/>
      </xdr:nvSpPr>
      <xdr:spPr>
        <a:xfrm>
          <a:off x="1955800" y="142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27265</xdr:rowOff>
    </xdr:from>
    <xdr:to>
      <xdr:col>7</xdr:col>
      <xdr:colOff>31750</xdr:colOff>
      <xdr:row>82</xdr:row>
      <xdr:rowOff>128865</xdr:rowOff>
    </xdr:to>
    <xdr:sp macro="" textlink="">
      <xdr:nvSpPr>
        <xdr:cNvPr id="206" name="フローチャート: 判断 205"/>
        <xdr:cNvSpPr/>
      </xdr:nvSpPr>
      <xdr:spPr>
        <a:xfrm>
          <a:off x="1397000" y="1408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139042</xdr:rowOff>
    </xdr:from>
    <xdr:ext cx="762000" cy="259045"/>
    <xdr:sp macro="" textlink="">
      <xdr:nvSpPr>
        <xdr:cNvPr id="207" name="テキスト ボックス 206"/>
        <xdr:cNvSpPr txBox="1"/>
      </xdr:nvSpPr>
      <xdr:spPr>
        <a:xfrm>
          <a:off x="1066800" y="1385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23239</xdr:rowOff>
    </xdr:from>
    <xdr:to>
      <xdr:col>23</xdr:col>
      <xdr:colOff>184150</xdr:colOff>
      <xdr:row>82</xdr:row>
      <xdr:rowOff>124839</xdr:rowOff>
    </xdr:to>
    <xdr:sp macro="" textlink="">
      <xdr:nvSpPr>
        <xdr:cNvPr id="213" name="楕円 212"/>
        <xdr:cNvSpPr/>
      </xdr:nvSpPr>
      <xdr:spPr>
        <a:xfrm>
          <a:off x="4902200" y="14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71516</xdr:rowOff>
    </xdr:from>
    <xdr:ext cx="762000" cy="259045"/>
    <xdr:sp macro="" textlink="">
      <xdr:nvSpPr>
        <xdr:cNvPr id="214" name="人件費・物件費等の状況該当値テキスト"/>
        <xdr:cNvSpPr txBox="1"/>
      </xdr:nvSpPr>
      <xdr:spPr>
        <a:xfrm>
          <a:off x="5041900" y="1413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26108</xdr:rowOff>
    </xdr:from>
    <xdr:to>
      <xdr:col>19</xdr:col>
      <xdr:colOff>184150</xdr:colOff>
      <xdr:row>82</xdr:row>
      <xdr:rowOff>127708</xdr:rowOff>
    </xdr:to>
    <xdr:sp macro="" textlink="">
      <xdr:nvSpPr>
        <xdr:cNvPr id="215" name="楕円 214"/>
        <xdr:cNvSpPr/>
      </xdr:nvSpPr>
      <xdr:spPr>
        <a:xfrm>
          <a:off x="4064000" y="140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112485</xdr:rowOff>
    </xdr:from>
    <xdr:ext cx="736600" cy="259045"/>
    <xdr:sp macro="" textlink="">
      <xdr:nvSpPr>
        <xdr:cNvPr id="216" name="テキスト ボックス 215"/>
        <xdr:cNvSpPr txBox="1"/>
      </xdr:nvSpPr>
      <xdr:spPr>
        <a:xfrm>
          <a:off x="3733800" y="14171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17230</xdr:rowOff>
    </xdr:from>
    <xdr:to>
      <xdr:col>15</xdr:col>
      <xdr:colOff>133350</xdr:colOff>
      <xdr:row>82</xdr:row>
      <xdr:rowOff>118830</xdr:rowOff>
    </xdr:to>
    <xdr:sp macro="" textlink="">
      <xdr:nvSpPr>
        <xdr:cNvPr id="217" name="楕円 216"/>
        <xdr:cNvSpPr/>
      </xdr:nvSpPr>
      <xdr:spPr>
        <a:xfrm>
          <a:off x="3175000" y="140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103607</xdr:rowOff>
    </xdr:from>
    <xdr:ext cx="762000" cy="259045"/>
    <xdr:sp macro="" textlink="">
      <xdr:nvSpPr>
        <xdr:cNvPr id="218" name="テキスト ボックス 217"/>
        <xdr:cNvSpPr txBox="1"/>
      </xdr:nvSpPr>
      <xdr:spPr>
        <a:xfrm>
          <a:off x="2844800" y="141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103260</xdr:rowOff>
    </xdr:from>
    <xdr:to>
      <xdr:col>11</xdr:col>
      <xdr:colOff>82550</xdr:colOff>
      <xdr:row>83</xdr:row>
      <xdr:rowOff>33410</xdr:rowOff>
    </xdr:to>
    <xdr:sp macro="" textlink="">
      <xdr:nvSpPr>
        <xdr:cNvPr id="219" name="楕円 218"/>
        <xdr:cNvSpPr/>
      </xdr:nvSpPr>
      <xdr:spPr>
        <a:xfrm>
          <a:off x="2286000" y="141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43587</xdr:rowOff>
    </xdr:from>
    <xdr:ext cx="762000" cy="259045"/>
    <xdr:sp macro="" textlink="">
      <xdr:nvSpPr>
        <xdr:cNvPr id="220" name="テキスト ボックス 219"/>
        <xdr:cNvSpPr txBox="1"/>
      </xdr:nvSpPr>
      <xdr:spPr>
        <a:xfrm>
          <a:off x="1955800" y="139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158139</xdr:rowOff>
    </xdr:from>
    <xdr:to>
      <xdr:col>7</xdr:col>
      <xdr:colOff>31750</xdr:colOff>
      <xdr:row>90</xdr:row>
      <xdr:rowOff>88289</xdr:rowOff>
    </xdr:to>
    <xdr:sp macro="" textlink="">
      <xdr:nvSpPr>
        <xdr:cNvPr id="221" name="楕円 220"/>
        <xdr:cNvSpPr/>
      </xdr:nvSpPr>
      <xdr:spPr>
        <a:xfrm>
          <a:off x="1397000" y="154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73066</xdr:rowOff>
    </xdr:from>
    <xdr:ext cx="762000" cy="259045"/>
    <xdr:sp macro="" textlink="">
      <xdr:nvSpPr>
        <xdr:cNvPr id="222" name="テキスト ボックス 221"/>
        <xdr:cNvSpPr txBox="1"/>
      </xdr:nvSpPr>
      <xdr:spPr>
        <a:xfrm>
          <a:off x="1066800" y="1550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ラスパイレス指数は前年度から変化はなく、類似団体内平均及び全国町村平均を下回っているところである。今後とも給与の適正化を図る。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年度調査結果未公表のため、前年度の数値を引用している。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1" name="直線コネクタ 250"/>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2"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3" name="直線コネクタ 252"/>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4"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5" name="直線コネクタ 254"/>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6" name="直線コネクタ 255"/>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136172</xdr:rowOff>
    </xdr:to>
    <xdr:cxnSp macro="">
      <xdr:nvCxnSpPr>
        <xdr:cNvPr id="259" name="直線コネクタ 258"/>
        <xdr:cNvCxnSpPr/>
      </xdr:nvCxnSpPr>
      <xdr:spPr>
        <a:xfrm>
          <a:off x="15290800" y="144039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136172</xdr:rowOff>
    </xdr:to>
    <xdr:cxnSp macro="">
      <xdr:nvCxnSpPr>
        <xdr:cNvPr id="262" name="直線コネクタ 261"/>
        <xdr:cNvCxnSpPr/>
      </xdr:nvCxnSpPr>
      <xdr:spPr>
        <a:xfrm flipV="1">
          <a:off x="14401800" y="144039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84</xdr:row>
      <xdr:rowOff>136172</xdr:rowOff>
    </xdr:to>
    <xdr:cxnSp macro="">
      <xdr:nvCxnSpPr>
        <xdr:cNvPr id="265" name="直線コネクタ 264"/>
        <xdr:cNvCxnSpPr/>
      </xdr:nvCxnSpPr>
      <xdr:spPr>
        <a:xfrm>
          <a:off x="13512800" y="144307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6" name="フローチャート: 判断 265"/>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7" name="テキスト ボックス 266"/>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8" name="フローチャート: 判断 267"/>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69" name="テキスト ボックス 268"/>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5" name="楕円 274"/>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76" name="給与水準   （国との比較）該当値テキスト"/>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7" name="楕円 276"/>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78" name="テキスト ボックス 277"/>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9" name="楕円 278"/>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0" name="テキスト ボックス 27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1" name="楕円 280"/>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2" name="テキスト ボックス 281"/>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3" name="楕円 282"/>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84" name="テキスト ボックス 283"/>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震災以降、復旧復興事業への対応のため、新規職員採用が進んでいることから類似団体内平均及び岩手県平均を上回っている。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復興事業の進捗を勘案しながら、今後も定員管理に努める。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6" name="直線コネクタ 315"/>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7"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8" name="直線コネクタ 317"/>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153035</xdr:rowOff>
    </xdr:from>
    <xdr:to>
      <xdr:col>81</xdr:col>
      <xdr:colOff>44450</xdr:colOff>
      <xdr:row>63</xdr:row>
      <xdr:rowOff>5715</xdr:rowOff>
    </xdr:to>
    <xdr:cxnSp macro="">
      <xdr:nvCxnSpPr>
        <xdr:cNvPr id="321" name="直線コネクタ 320"/>
        <xdr:cNvCxnSpPr/>
      </xdr:nvCxnSpPr>
      <xdr:spPr>
        <a:xfrm>
          <a:off x="16179800" y="1078293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2"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3" name="フローチャート: 判断 322"/>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153035</xdr:rowOff>
    </xdr:from>
    <xdr:to>
      <xdr:col>77</xdr:col>
      <xdr:colOff>44450</xdr:colOff>
      <xdr:row>63</xdr:row>
      <xdr:rowOff>52251</xdr:rowOff>
    </xdr:to>
    <xdr:cxnSp macro="">
      <xdr:nvCxnSpPr>
        <xdr:cNvPr id="324" name="直線コネクタ 323"/>
        <xdr:cNvCxnSpPr/>
      </xdr:nvCxnSpPr>
      <xdr:spPr>
        <a:xfrm flipV="1">
          <a:off x="15290800" y="10782935"/>
          <a:ext cx="8890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5" name="フローチャート: 判断 324"/>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6" name="テキスト ボックス 325"/>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63</xdr:row>
      <xdr:rowOff>52251</xdr:rowOff>
    </xdr:to>
    <xdr:cxnSp macro="">
      <xdr:nvCxnSpPr>
        <xdr:cNvPr id="327" name="直線コネクタ 326"/>
        <xdr:cNvCxnSpPr/>
      </xdr:nvCxnSpPr>
      <xdr:spPr>
        <a:xfrm>
          <a:off x="14401800" y="10670903"/>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8" name="フローチャート: 判断 327"/>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29" name="テキスト ボックス 328"/>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136616</xdr:rowOff>
    </xdr:from>
    <xdr:to>
      <xdr:col>68</xdr:col>
      <xdr:colOff>152400</xdr:colOff>
      <xdr:row>62</xdr:row>
      <xdr:rowOff>41003</xdr:rowOff>
    </xdr:to>
    <xdr:cxnSp macro="">
      <xdr:nvCxnSpPr>
        <xdr:cNvPr id="330" name="直線コネクタ 329"/>
        <xdr:cNvCxnSpPr/>
      </xdr:nvCxnSpPr>
      <xdr:spPr>
        <a:xfrm>
          <a:off x="13512800" y="1059506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1" name="フローチャート: 判断 330"/>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32" name="テキスト ボックス 331"/>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33" name="フローチャート: 判断 332"/>
        <xdr:cNvSpPr/>
      </xdr:nvSpPr>
      <xdr:spPr>
        <a:xfrm>
          <a:off x="13462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155320</xdr:rowOff>
    </xdr:from>
    <xdr:ext cx="762000" cy="259045"/>
    <xdr:sp macro="" textlink="">
      <xdr:nvSpPr>
        <xdr:cNvPr id="334" name="テキスト ボックス 333"/>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40" name="楕円 339"/>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98442</xdr:rowOff>
    </xdr:from>
    <xdr:ext cx="762000" cy="259045"/>
    <xdr:sp macro="" textlink="">
      <xdr:nvSpPr>
        <xdr:cNvPr id="341" name="定員管理の状況該当値テキスト"/>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102235</xdr:rowOff>
    </xdr:from>
    <xdr:to>
      <xdr:col>77</xdr:col>
      <xdr:colOff>95250</xdr:colOff>
      <xdr:row>63</xdr:row>
      <xdr:rowOff>32385</xdr:rowOff>
    </xdr:to>
    <xdr:sp macro="" textlink="">
      <xdr:nvSpPr>
        <xdr:cNvPr id="342" name="楕円 341"/>
        <xdr:cNvSpPr/>
      </xdr:nvSpPr>
      <xdr:spPr>
        <a:xfrm>
          <a:off x="16129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17162</xdr:rowOff>
    </xdr:from>
    <xdr:ext cx="736600" cy="259045"/>
    <xdr:sp macro="" textlink="">
      <xdr:nvSpPr>
        <xdr:cNvPr id="343" name="テキスト ボックス 342"/>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1451</xdr:rowOff>
    </xdr:from>
    <xdr:to>
      <xdr:col>73</xdr:col>
      <xdr:colOff>44450</xdr:colOff>
      <xdr:row>63</xdr:row>
      <xdr:rowOff>103051</xdr:rowOff>
    </xdr:to>
    <xdr:sp macro="" textlink="">
      <xdr:nvSpPr>
        <xdr:cNvPr id="344" name="楕円 343"/>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87828</xdr:rowOff>
    </xdr:from>
    <xdr:ext cx="762000" cy="259045"/>
    <xdr:sp macro="" textlink="">
      <xdr:nvSpPr>
        <xdr:cNvPr id="345" name="テキスト ボックス 344"/>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6" name="楕円 345"/>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76580</xdr:rowOff>
    </xdr:from>
    <xdr:ext cx="762000" cy="259045"/>
    <xdr:sp macro="" textlink="">
      <xdr:nvSpPr>
        <xdr:cNvPr id="347" name="テキスト ボックス 346"/>
        <xdr:cNvSpPr txBox="1"/>
      </xdr:nvSpPr>
      <xdr:spPr>
        <a:xfrm>
          <a:off x="14020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85816</xdr:rowOff>
    </xdr:from>
    <xdr:to>
      <xdr:col>64</xdr:col>
      <xdr:colOff>152400</xdr:colOff>
      <xdr:row>62</xdr:row>
      <xdr:rowOff>15966</xdr:rowOff>
    </xdr:to>
    <xdr:sp macro="" textlink="">
      <xdr:nvSpPr>
        <xdr:cNvPr id="348" name="楕円 347"/>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743</xdr:rowOff>
    </xdr:from>
    <xdr:ext cx="762000" cy="259045"/>
    <xdr:sp macro="" textlink="">
      <xdr:nvSpPr>
        <xdr:cNvPr id="349" name="テキスト ボックス 348"/>
        <xdr:cNvSpPr txBox="1"/>
      </xdr:nvSpPr>
      <xdr:spPr>
        <a:xfrm>
          <a:off x="13131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類似団体平均と同様に減少傾向が継続している。平成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年度からは類似団体平均を上回っていたが、前年度から類似団体平均を下回り、今年度は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単年度の実質公債費比率は下がったものの、平成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年度に借入をおこなった大型事業にかかる過疎対策事業債や災害公営住宅整備事業に係る起債の償還により現在の水準を維持又は上昇するものと思われる。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今後も緊急性・住民ニーズ等を的確に把握し、事業の内容を精査しながら適切な処理に努めていく。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6" name="直線コネクタ 375"/>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7"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8" name="直線コネクタ 377"/>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9"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0" name="直線コネクタ 379"/>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71374</xdr:rowOff>
    </xdr:to>
    <xdr:cxnSp macro="">
      <xdr:nvCxnSpPr>
        <xdr:cNvPr id="381" name="直線コネクタ 380"/>
        <xdr:cNvCxnSpPr/>
      </xdr:nvCxnSpPr>
      <xdr:spPr>
        <a:xfrm flipV="1">
          <a:off x="16179800" y="70718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2"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3" name="フローチャート: 判断 382"/>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42</xdr:row>
      <xdr:rowOff>15748</xdr:rowOff>
    </xdr:to>
    <xdr:cxnSp macro="">
      <xdr:nvCxnSpPr>
        <xdr:cNvPr id="384" name="直線コネクタ 383"/>
        <xdr:cNvCxnSpPr/>
      </xdr:nvCxnSpPr>
      <xdr:spPr>
        <a:xfrm flipV="1">
          <a:off x="15290800" y="71008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5" name="フローチャート: 判断 384"/>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6" name="テキスト ボックス 385"/>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121920</xdr:rowOff>
    </xdr:to>
    <xdr:cxnSp macro="">
      <xdr:nvCxnSpPr>
        <xdr:cNvPr id="387" name="直線コネクタ 386"/>
        <xdr:cNvCxnSpPr/>
      </xdr:nvCxnSpPr>
      <xdr:spPr>
        <a:xfrm flipV="1">
          <a:off x="14401800" y="72166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95250</xdr:rowOff>
    </xdr:to>
    <xdr:cxnSp macro="">
      <xdr:nvCxnSpPr>
        <xdr:cNvPr id="390" name="直線コネクタ 389"/>
        <xdr:cNvCxnSpPr/>
      </xdr:nvCxnSpPr>
      <xdr:spPr>
        <a:xfrm flipV="1">
          <a:off x="13512800" y="7322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126746</xdr:rowOff>
    </xdr:from>
    <xdr:to>
      <xdr:col>68</xdr:col>
      <xdr:colOff>203200</xdr:colOff>
      <xdr:row>42</xdr:row>
      <xdr:rowOff>56896</xdr:rowOff>
    </xdr:to>
    <xdr:sp macro="" textlink="">
      <xdr:nvSpPr>
        <xdr:cNvPr id="391" name="フローチャート: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67073</xdr:rowOff>
    </xdr:from>
    <xdr:ext cx="762000" cy="259045"/>
    <xdr:sp macro="" textlink="">
      <xdr:nvSpPr>
        <xdr:cNvPr id="392" name="テキスト ボックス 391"/>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393" name="フローチャート: 判断 392"/>
        <xdr:cNvSpPr/>
      </xdr:nvSpPr>
      <xdr:spPr>
        <a:xfrm>
          <a:off x="13462000" y="723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144289</xdr:rowOff>
    </xdr:from>
    <xdr:ext cx="762000" cy="259045"/>
    <xdr:sp macro="" textlink="">
      <xdr:nvSpPr>
        <xdr:cNvPr id="394" name="テキスト ボックス 393"/>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400" name="楕円 399"/>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401"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2" name="楕円 401"/>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403" name="テキスト ボックス 402"/>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4" name="楕円 403"/>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5" name="テキスト ボックス 40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6" name="楕円 405"/>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7" name="テキスト ボックス 406"/>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8" name="楕円 40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9" name="テキスト ボックス 40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年度まで将来負担比率は、東日本大震災からの復興のための基金積立額が大きいことにより、将来負担額に対する充当可能基金が増大したことから、「－％」であった。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復興・創生期間に突入し、復旧・復興事業の進捗に伴う基金の取り崩し額が増え、充当可能基金が減となったことに加え、地方債の現在高が増となり、平成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年度は災害公営住宅整備事業や新斎場建設事業、学校給食センター建設事業が本格化したことによる地方債残高の増も相まって前年度から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復興事業完了後を見据えた財政運営に努め、将来負担額が増加しないよう、</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今後も財政健全化に取り組み、プライマリーバランスの適正化に努めていく必要がある。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0" name="直線コネクタ 439"/>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1"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2" name="直線コネクタ 441"/>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152158</xdr:rowOff>
    </xdr:from>
    <xdr:to>
      <xdr:col>81</xdr:col>
      <xdr:colOff>44450</xdr:colOff>
      <xdr:row>14</xdr:row>
      <xdr:rowOff>140426</xdr:rowOff>
    </xdr:to>
    <xdr:cxnSp macro="">
      <xdr:nvCxnSpPr>
        <xdr:cNvPr id="445" name="直線コネクタ 444"/>
        <xdr:cNvCxnSpPr/>
      </xdr:nvCxnSpPr>
      <xdr:spPr>
        <a:xfrm>
          <a:off x="16179800" y="2381008"/>
          <a:ext cx="8382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6"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7" name="フローチャート: 判断 446"/>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48" name="フローチャート: 判断 447"/>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49" name="テキスト ボックス 448"/>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0" name="フローチャート: 判断 449"/>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1" name="テキスト ボックス 450"/>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153731</xdr:rowOff>
    </xdr:from>
    <xdr:to>
      <xdr:col>68</xdr:col>
      <xdr:colOff>203200</xdr:colOff>
      <xdr:row>16</xdr:row>
      <xdr:rowOff>83881</xdr:rowOff>
    </xdr:to>
    <xdr:sp macro="" textlink="">
      <xdr:nvSpPr>
        <xdr:cNvPr id="452" name="フローチャート: 判断 451"/>
        <xdr:cNvSpPr/>
      </xdr:nvSpPr>
      <xdr:spPr>
        <a:xfrm>
          <a:off x="14351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94058</xdr:rowOff>
    </xdr:from>
    <xdr:ext cx="762000" cy="259045"/>
    <xdr:sp macro="" textlink="">
      <xdr:nvSpPr>
        <xdr:cNvPr id="453" name="テキスト ボックス 452"/>
        <xdr:cNvSpPr txBox="1"/>
      </xdr:nvSpPr>
      <xdr:spPr>
        <a:xfrm>
          <a:off x="14020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28242</xdr:rowOff>
    </xdr:from>
    <xdr:to>
      <xdr:col>64</xdr:col>
      <xdr:colOff>152400</xdr:colOff>
      <xdr:row>16</xdr:row>
      <xdr:rowOff>129842</xdr:rowOff>
    </xdr:to>
    <xdr:sp macro="" textlink="">
      <xdr:nvSpPr>
        <xdr:cNvPr id="454" name="フローチャート: 判断 453"/>
        <xdr:cNvSpPr/>
      </xdr:nvSpPr>
      <xdr:spPr>
        <a:xfrm>
          <a:off x="13462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140019</xdr:rowOff>
    </xdr:from>
    <xdr:ext cx="762000" cy="259045"/>
    <xdr:sp macro="" textlink="">
      <xdr:nvSpPr>
        <xdr:cNvPr id="455" name="テキスト ボックス 454"/>
        <xdr:cNvSpPr txBox="1"/>
      </xdr:nvSpPr>
      <xdr:spPr>
        <a:xfrm>
          <a:off x="13131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89626</xdr:rowOff>
    </xdr:from>
    <xdr:to>
      <xdr:col>81</xdr:col>
      <xdr:colOff>95250</xdr:colOff>
      <xdr:row>15</xdr:row>
      <xdr:rowOff>19776</xdr:rowOff>
    </xdr:to>
    <xdr:sp macro="" textlink="">
      <xdr:nvSpPr>
        <xdr:cNvPr id="461" name="楕円 460"/>
        <xdr:cNvSpPr/>
      </xdr:nvSpPr>
      <xdr:spPr>
        <a:xfrm>
          <a:off x="169672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106153</xdr:rowOff>
    </xdr:from>
    <xdr:ext cx="762000" cy="259045"/>
    <xdr:sp macro="" textlink="">
      <xdr:nvSpPr>
        <xdr:cNvPr id="462" name="将来負担の状況該当値テキスト"/>
        <xdr:cNvSpPr txBox="1"/>
      </xdr:nvSpPr>
      <xdr:spPr>
        <a:xfrm>
          <a:off x="17106900" y="233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101358</xdr:rowOff>
    </xdr:from>
    <xdr:to>
      <xdr:col>77</xdr:col>
      <xdr:colOff>95250</xdr:colOff>
      <xdr:row>14</xdr:row>
      <xdr:rowOff>31508</xdr:rowOff>
    </xdr:to>
    <xdr:sp macro="" textlink="">
      <xdr:nvSpPr>
        <xdr:cNvPr id="463" name="楕円 462"/>
        <xdr:cNvSpPr/>
      </xdr:nvSpPr>
      <xdr:spPr>
        <a:xfrm>
          <a:off x="16129000" y="2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41685</xdr:rowOff>
    </xdr:from>
    <xdr:ext cx="736600" cy="259045"/>
    <xdr:sp macro="" textlink="">
      <xdr:nvSpPr>
        <xdr:cNvPr id="464" name="テキスト ボックス 463"/>
        <xdr:cNvSpPr txBox="1"/>
      </xdr:nvSpPr>
      <xdr:spPr>
        <a:xfrm>
          <a:off x="15798800" y="209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15,984
15,921
262.81
30,462,023
27,255,555
1,229,951
4,819,004
8,682,124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おり、比較的高い水準にある。これは、東日本大震災からの復旧復興事業に対応するため、震災前よりも職員の採用数が多くなっていることが要因である。今後も復旧復興事業完遂までは高い水準が続いていくものと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100330</xdr:rowOff>
    </xdr:to>
    <xdr:cxnSp macro="">
      <xdr:nvCxnSpPr>
        <xdr:cNvPr id="66" name="直線コネクタ 65"/>
        <xdr:cNvCxnSpPr/>
      </xdr:nvCxnSpPr>
      <xdr:spPr>
        <a:xfrm>
          <a:off x="3987800" y="6337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165100</xdr:rowOff>
    </xdr:to>
    <xdr:cxnSp macro="">
      <xdr:nvCxnSpPr>
        <xdr:cNvPr id="69" name="直線コネクタ 68"/>
        <xdr:cNvCxnSpPr/>
      </xdr:nvCxnSpPr>
      <xdr:spPr>
        <a:xfrm>
          <a:off x="3098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16510</xdr:rowOff>
    </xdr:to>
    <xdr:cxnSp macro="">
      <xdr:nvCxnSpPr>
        <xdr:cNvPr id="72" name="直線コネクタ 71"/>
        <xdr:cNvCxnSpPr/>
      </xdr:nvCxnSpPr>
      <xdr:spPr>
        <a:xfrm flipV="1">
          <a:off x="2209800" y="6276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62230</xdr:rowOff>
    </xdr:to>
    <xdr:cxnSp macro="">
      <xdr:nvCxnSpPr>
        <xdr:cNvPr id="75" name="直線コネクタ 74"/>
        <xdr:cNvCxnSpPr/>
      </xdr:nvCxnSpPr>
      <xdr:spPr>
        <a:xfrm flipV="1">
          <a:off x="1320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臨時的経費となる復興事業費への充当のため、経常的経費を抑制していることから、近年は類似団体内平均値を大きく下回っている。今後も適正な執行となるよう、効果的な支出となるよう留意する。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105229</xdr:rowOff>
    </xdr:from>
    <xdr:to>
      <xdr:col>82</xdr:col>
      <xdr:colOff>107950</xdr:colOff>
      <xdr:row>22</xdr:row>
      <xdr:rowOff>83457</xdr:rowOff>
    </xdr:to>
    <xdr:cxnSp macro="">
      <xdr:nvCxnSpPr>
        <xdr:cNvPr id="124" name="直線コネクタ 123"/>
        <xdr:cNvCxnSpPr/>
      </xdr:nvCxnSpPr>
      <xdr:spPr>
        <a:xfrm flipV="1">
          <a:off x="16510000" y="25055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5"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6" name="直線コネクタ 125"/>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20156</xdr:rowOff>
    </xdr:from>
    <xdr:ext cx="762000" cy="259045"/>
    <xdr:sp macro="" textlink="">
      <xdr:nvSpPr>
        <xdr:cNvPr id="127" name="物件費最大値テキスト"/>
        <xdr:cNvSpPr txBox="1"/>
      </xdr:nvSpPr>
      <xdr:spPr>
        <a:xfrm>
          <a:off x="16598900" y="22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105229</xdr:rowOff>
    </xdr:from>
    <xdr:to>
      <xdr:col>82</xdr:col>
      <xdr:colOff>196850</xdr:colOff>
      <xdr:row>14</xdr:row>
      <xdr:rowOff>105229</xdr:rowOff>
    </xdr:to>
    <xdr:cxnSp macro="">
      <xdr:nvCxnSpPr>
        <xdr:cNvPr id="128" name="直線コネクタ 127"/>
        <xdr:cNvCxnSpPr/>
      </xdr:nvCxnSpPr>
      <xdr:spPr>
        <a:xfrm>
          <a:off x="16421100" y="250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137886</xdr:rowOff>
    </xdr:to>
    <xdr:cxnSp macro="">
      <xdr:nvCxnSpPr>
        <xdr:cNvPr id="129" name="直線コネクタ 128"/>
        <xdr:cNvCxnSpPr/>
      </xdr:nvCxnSpPr>
      <xdr:spPr>
        <a:xfrm>
          <a:off x="15671800" y="23749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31" name="フローチャート: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29029</xdr:rowOff>
    </xdr:to>
    <xdr:cxnSp macro="">
      <xdr:nvCxnSpPr>
        <xdr:cNvPr id="132" name="直線コネクタ 131"/>
        <xdr:cNvCxnSpPr/>
      </xdr:nvCxnSpPr>
      <xdr:spPr>
        <a:xfrm flipV="1">
          <a:off x="14782800" y="2374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29029</xdr:rowOff>
    </xdr:to>
    <xdr:cxnSp macro="">
      <xdr:nvCxnSpPr>
        <xdr:cNvPr id="135" name="直線コネクタ 134"/>
        <xdr:cNvCxnSpPr/>
      </xdr:nvCxnSpPr>
      <xdr:spPr>
        <a:xfrm>
          <a:off x="13893800" y="239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6" name="フローチャート: 判断 135"/>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7" name="テキスト ボックス 136"/>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13</xdr:row>
      <xdr:rowOff>167821</xdr:rowOff>
    </xdr:to>
    <xdr:cxnSp macro="">
      <xdr:nvCxnSpPr>
        <xdr:cNvPr id="138" name="直線コネクタ 137"/>
        <xdr:cNvCxnSpPr/>
      </xdr:nvCxnSpPr>
      <xdr:spPr>
        <a:xfrm>
          <a:off x="13004800" y="2396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8" name="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167113</xdr:rowOff>
    </xdr:from>
    <xdr:ext cx="762000" cy="259045"/>
    <xdr:sp macro="" textlink="">
      <xdr:nvSpPr>
        <xdr:cNvPr id="149" name="物件費該当値テキスト"/>
        <xdr:cNvSpPr txBox="1"/>
      </xdr:nvSpPr>
      <xdr:spPr>
        <a:xfrm>
          <a:off x="16598900" y="239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4" name="楕円 153"/>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5" name="テキスト ボックス 154"/>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ポイントの微増であるものの、２年連続の増加となっている。高齢者人口の増加などもあり、類似団体でも上昇傾向であることから、今後も高い水準となることが見込まれる。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3" name="直線コネクタ 182"/>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4"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5" name="直線コネクタ 184"/>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6"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7" name="直線コネクタ 186"/>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138430</xdr:rowOff>
    </xdr:from>
    <xdr:to>
      <xdr:col>24</xdr:col>
      <xdr:colOff>25400</xdr:colOff>
      <xdr:row>57</xdr:row>
      <xdr:rowOff>161290</xdr:rowOff>
    </xdr:to>
    <xdr:cxnSp macro="">
      <xdr:nvCxnSpPr>
        <xdr:cNvPr id="188" name="直線コネクタ 187"/>
        <xdr:cNvCxnSpPr/>
      </xdr:nvCxnSpPr>
      <xdr:spPr>
        <a:xfrm>
          <a:off x="3987800" y="991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9"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90" name="フローチャート: 判断 189"/>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57</xdr:row>
      <xdr:rowOff>138430</xdr:rowOff>
    </xdr:to>
    <xdr:cxnSp macro="">
      <xdr:nvCxnSpPr>
        <xdr:cNvPr id="191" name="直線コネクタ 190"/>
        <xdr:cNvCxnSpPr/>
      </xdr:nvCxnSpPr>
      <xdr:spPr>
        <a:xfrm>
          <a:off x="3098800" y="97053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69850</xdr:rowOff>
    </xdr:to>
    <xdr:cxnSp macro="">
      <xdr:nvCxnSpPr>
        <xdr:cNvPr id="194" name="直線コネクタ 193"/>
        <xdr:cNvCxnSpPr/>
      </xdr:nvCxnSpPr>
      <xdr:spPr>
        <a:xfrm flipV="1">
          <a:off x="2209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5" name="フローチャート: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115570</xdr:rowOff>
    </xdr:to>
    <xdr:cxnSp macro="">
      <xdr:nvCxnSpPr>
        <xdr:cNvPr id="197" name="直線コネクタ 196"/>
        <xdr:cNvCxnSpPr/>
      </xdr:nvCxnSpPr>
      <xdr:spPr>
        <a:xfrm flipV="1">
          <a:off x="1320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98" name="フローチャート: 判断 197"/>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199" name="テキスト ボックス 198"/>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00" name="フローチャート: 判断 199"/>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01" name="テキスト ボックス 200"/>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7" name="楕円 206"/>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82567</xdr:rowOff>
    </xdr:from>
    <xdr:ext cx="762000" cy="259045"/>
    <xdr:sp macro="" textlink="">
      <xdr:nvSpPr>
        <xdr:cNvPr id="208" name="扶助費該当値テキスト"/>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87630</xdr:rowOff>
    </xdr:from>
    <xdr:to>
      <xdr:col>20</xdr:col>
      <xdr:colOff>38100</xdr:colOff>
      <xdr:row>58</xdr:row>
      <xdr:rowOff>17780</xdr:rowOff>
    </xdr:to>
    <xdr:sp macro="" textlink="">
      <xdr:nvSpPr>
        <xdr:cNvPr id="209" name="楕円 208"/>
        <xdr:cNvSpPr/>
      </xdr:nvSpPr>
      <xdr:spPr>
        <a:xfrm>
          <a:off x="3937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2557</xdr:rowOff>
    </xdr:from>
    <xdr:ext cx="736600" cy="259045"/>
    <xdr:sp macro="" textlink="">
      <xdr:nvSpPr>
        <xdr:cNvPr id="210" name="テキスト ボックス 209"/>
        <xdr:cNvSpPr txBox="1"/>
      </xdr:nvSpPr>
      <xdr:spPr>
        <a:xfrm>
          <a:off x="3606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11" name="楕円 210"/>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212" name="テキスト ボックス 211"/>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215" name="楕円 214"/>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macro="" textlink="">
      <xdr:nvSpPr>
        <xdr:cNvPr id="216" name="テキスト ボックス 215"/>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主に特別会計への繰出金の減少により、前年度から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ポイント減少した。特にも国民健康保険特別会計繰出金は</a:t>
          </a:r>
          <a:r>
            <a:rPr kumimoji="1" lang="en-US" altLang="ja-JP" sz="1300">
              <a:latin typeface="ＭＳ Ｐゴシック" panose="020B0600070205080204" pitchFamily="50" charset="-128"/>
              <a:ea typeface="ＭＳ Ｐゴシック" panose="020B0600070205080204" pitchFamily="50" charset="-128"/>
            </a:rPr>
            <a:t>111,253</a:t>
          </a:r>
          <a:r>
            <a:rPr kumimoji="1" lang="ja-JP" altLang="en-US" sz="1300">
              <a:latin typeface="ＭＳ Ｐゴシック" panose="020B0600070205080204" pitchFamily="50" charset="-128"/>
              <a:ea typeface="ＭＳ Ｐゴシック" panose="020B0600070205080204" pitchFamily="50" charset="-128"/>
            </a:rPr>
            <a:t>千円の減となった。依然として類似団体内平均値より高めであることから、今後も繰出金においては一般会計の過大な負担とならないよう努める。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4" name="直線コネクタ 243"/>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5"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6" name="直線コネクタ 245"/>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7"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8" name="直線コネクタ 247"/>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59</xdr:row>
      <xdr:rowOff>1270</xdr:rowOff>
    </xdr:to>
    <xdr:cxnSp macro="">
      <xdr:nvCxnSpPr>
        <xdr:cNvPr id="249" name="直線コネクタ 248"/>
        <xdr:cNvCxnSpPr/>
      </xdr:nvCxnSpPr>
      <xdr:spPr>
        <a:xfrm flipV="1">
          <a:off x="15671800" y="99491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50"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51" name="フローチャート: 判断 250"/>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69850</xdr:rowOff>
    </xdr:to>
    <xdr:cxnSp macro="">
      <xdr:nvCxnSpPr>
        <xdr:cNvPr id="252" name="直線コネクタ 251"/>
        <xdr:cNvCxnSpPr/>
      </xdr:nvCxnSpPr>
      <xdr:spPr>
        <a:xfrm flipV="1">
          <a:off x="14782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3" name="フローチャート: 判断 252"/>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54" name="テキスト ボックス 253"/>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59</xdr:row>
      <xdr:rowOff>69850</xdr:rowOff>
    </xdr:to>
    <xdr:cxnSp macro="">
      <xdr:nvCxnSpPr>
        <xdr:cNvPr id="255" name="直線コネクタ 254"/>
        <xdr:cNvCxnSpPr/>
      </xdr:nvCxnSpPr>
      <xdr:spPr>
        <a:xfrm>
          <a:off x="13893800" y="99263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6" name="フローチャート: 判断 255"/>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7" name="テキスト ボックス 256"/>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153670</xdr:rowOff>
    </xdr:to>
    <xdr:cxnSp macro="">
      <xdr:nvCxnSpPr>
        <xdr:cNvPr id="258" name="直線コネクタ 257"/>
        <xdr:cNvCxnSpPr/>
      </xdr:nvCxnSpPr>
      <xdr:spPr>
        <a:xfrm>
          <a:off x="13004800" y="985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1" name="フローチャート: 判断 260"/>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2" name="テキスト ボックス 261"/>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68" name="楕円 267"/>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69"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0" name="楕円 269"/>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1" name="テキスト ボックス 270"/>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2" name="楕円 271"/>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3" name="テキスト ボックス 27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4" name="楕円 273"/>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5" name="テキスト ボックス 274"/>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6" name="楕円 275"/>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7" name="テキスト ボックス 276"/>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は減少傾向である一方で、当町は上昇傾向である。財政状況の厳しさを背景に、地元団体への補助費の削減などが他自治体で実施されているところ、当町は大幅な削減について実施されておらず、社会保障費の増加分がそのまま数値に反映されている状況である。補助費は見直しが難しい事情もあるが、より適正な支出となるよ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5" name="直線コネクタ 304"/>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6"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7" name="直線コネクタ 306"/>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168910</xdr:rowOff>
    </xdr:from>
    <xdr:to>
      <xdr:col>82</xdr:col>
      <xdr:colOff>107950</xdr:colOff>
      <xdr:row>36</xdr:row>
      <xdr:rowOff>73660</xdr:rowOff>
    </xdr:to>
    <xdr:cxnSp macro="">
      <xdr:nvCxnSpPr>
        <xdr:cNvPr id="310" name="直線コネクタ 309"/>
        <xdr:cNvCxnSpPr/>
      </xdr:nvCxnSpPr>
      <xdr:spPr>
        <a:xfrm>
          <a:off x="15671800" y="6169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1"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2" name="フローチャート: 判断 311"/>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35</xdr:row>
      <xdr:rowOff>168910</xdr:rowOff>
    </xdr:to>
    <xdr:cxnSp macro="">
      <xdr:nvCxnSpPr>
        <xdr:cNvPr id="313" name="直線コネクタ 312"/>
        <xdr:cNvCxnSpPr/>
      </xdr:nvCxnSpPr>
      <xdr:spPr>
        <a:xfrm>
          <a:off x="14782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4" name="フローチャート: 判断 313"/>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5" name="テキスト ボックス 314"/>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35</xdr:row>
      <xdr:rowOff>161290</xdr:rowOff>
    </xdr:to>
    <xdr:cxnSp macro="">
      <xdr:nvCxnSpPr>
        <xdr:cNvPr id="316" name="直線コネクタ 315"/>
        <xdr:cNvCxnSpPr/>
      </xdr:nvCxnSpPr>
      <xdr:spPr>
        <a:xfrm>
          <a:off x="13893800" y="59410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7" name="フローチャート: 判断 31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8" name="テキスト ボックス 31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35</xdr:row>
      <xdr:rowOff>100330</xdr:rowOff>
    </xdr:to>
    <xdr:cxnSp macro="">
      <xdr:nvCxnSpPr>
        <xdr:cNvPr id="319" name="直線コネクタ 318"/>
        <xdr:cNvCxnSpPr/>
      </xdr:nvCxnSpPr>
      <xdr:spPr>
        <a:xfrm flipV="1">
          <a:off x="13004800" y="5941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34290</xdr:rowOff>
    </xdr:from>
    <xdr:to>
      <xdr:col>69</xdr:col>
      <xdr:colOff>142875</xdr:colOff>
      <xdr:row>37</xdr:row>
      <xdr:rowOff>135890</xdr:rowOff>
    </xdr:to>
    <xdr:sp macro="" textlink="">
      <xdr:nvSpPr>
        <xdr:cNvPr id="320" name="フローチャート: 判断 319"/>
        <xdr:cNvSpPr/>
      </xdr:nvSpPr>
      <xdr:spPr>
        <a:xfrm>
          <a:off x="13843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120667</xdr:rowOff>
    </xdr:from>
    <xdr:ext cx="762000" cy="259045"/>
    <xdr:sp macro="" textlink="">
      <xdr:nvSpPr>
        <xdr:cNvPr id="321" name="テキスト ボックス 320"/>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2" name="フローチャート: 判断 321"/>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3" name="テキスト ボックス 322"/>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22860</xdr:rowOff>
    </xdr:from>
    <xdr:to>
      <xdr:col>82</xdr:col>
      <xdr:colOff>158750</xdr:colOff>
      <xdr:row>36</xdr:row>
      <xdr:rowOff>124460</xdr:rowOff>
    </xdr:to>
    <xdr:sp macro="" textlink="">
      <xdr:nvSpPr>
        <xdr:cNvPr id="329" name="楕円 328"/>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39387</xdr:rowOff>
    </xdr:from>
    <xdr:ext cx="762000" cy="259045"/>
    <xdr:sp macro="" textlink="">
      <xdr:nvSpPr>
        <xdr:cNvPr id="330" name="補助費等該当値テキスト"/>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118110</xdr:rowOff>
    </xdr:from>
    <xdr:to>
      <xdr:col>78</xdr:col>
      <xdr:colOff>120650</xdr:colOff>
      <xdr:row>36</xdr:row>
      <xdr:rowOff>48260</xdr:rowOff>
    </xdr:to>
    <xdr:sp macro="" textlink="">
      <xdr:nvSpPr>
        <xdr:cNvPr id="331" name="楕円 330"/>
        <xdr:cNvSpPr/>
      </xdr:nvSpPr>
      <xdr:spPr>
        <a:xfrm>
          <a:off x="15621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58437</xdr:rowOff>
    </xdr:from>
    <xdr:ext cx="736600" cy="259045"/>
    <xdr:sp macro="" textlink="">
      <xdr:nvSpPr>
        <xdr:cNvPr id="332" name="テキスト ボックス 331"/>
        <xdr:cNvSpPr txBox="1"/>
      </xdr:nvSpPr>
      <xdr:spPr>
        <a:xfrm>
          <a:off x="15290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3" name="楕円 332"/>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4" name="テキスト ボックス 333"/>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5" name="楕円 334"/>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36" name="テキスト ボックス 335"/>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37" name="楕円 336"/>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161307</xdr:rowOff>
    </xdr:from>
    <xdr:ext cx="762000" cy="259045"/>
    <xdr:sp macro="" textlink="">
      <xdr:nvSpPr>
        <xdr:cNvPr id="338" name="テキスト ボックス 337"/>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年度に借入をおこなった新斎場及び給食センター建設事業にかかる過疎対策事業債や災害公営住宅整備事業に係る起債の償還により現在の水準を維持又は上昇するものと思われる。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今後も緊急性・住民ニーズ等を的確に把握し、事業の内容を精査しながら適切な処理に努めていく。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6" name="直線コネクタ 365"/>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7"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8" name="直線コネクタ 367"/>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5080</xdr:rowOff>
    </xdr:to>
    <xdr:cxnSp macro="">
      <xdr:nvCxnSpPr>
        <xdr:cNvPr id="371" name="直線コネクタ 370"/>
        <xdr:cNvCxnSpPr/>
      </xdr:nvCxnSpPr>
      <xdr:spPr>
        <a:xfrm flipV="1">
          <a:off x="3987800" y="13317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2"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3" name="フローチャート: 判断 372"/>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58420</xdr:rowOff>
    </xdr:to>
    <xdr:cxnSp macro="">
      <xdr:nvCxnSpPr>
        <xdr:cNvPr id="374" name="直線コネクタ 373"/>
        <xdr:cNvCxnSpPr/>
      </xdr:nvCxnSpPr>
      <xdr:spPr>
        <a:xfrm flipV="1">
          <a:off x="3098800" y="1337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5" name="フローチャート: 判断 374"/>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6" name="テキスト ボックス 375"/>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119380</xdr:rowOff>
    </xdr:to>
    <xdr:cxnSp macro="">
      <xdr:nvCxnSpPr>
        <xdr:cNvPr id="377" name="直線コネクタ 376"/>
        <xdr:cNvCxnSpPr/>
      </xdr:nvCxnSpPr>
      <xdr:spPr>
        <a:xfrm flipV="1">
          <a:off x="2209800" y="1343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79</xdr:row>
      <xdr:rowOff>100330</xdr:rowOff>
    </xdr:to>
    <xdr:cxnSp macro="">
      <xdr:nvCxnSpPr>
        <xdr:cNvPr id="380" name="直線コネクタ 379"/>
        <xdr:cNvCxnSpPr/>
      </xdr:nvCxnSpPr>
      <xdr:spPr>
        <a:xfrm flipV="1">
          <a:off x="1320800" y="13492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1" name="フローチャート: 判断 380"/>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2" name="テキスト ボックス 381"/>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3" name="フローチャート: 判断 382"/>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4" name="テキスト ボックス 383"/>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0" name="楕円 389"/>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91"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2" name="楕円 391"/>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3" name="テキスト ボックス 392"/>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4" name="楕円 393"/>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5" name="テキスト ボックス 394"/>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6" name="楕円 395"/>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397" name="テキスト ボックス 396"/>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49530</xdr:rowOff>
    </xdr:from>
    <xdr:to>
      <xdr:col>6</xdr:col>
      <xdr:colOff>171450</xdr:colOff>
      <xdr:row>79</xdr:row>
      <xdr:rowOff>151130</xdr:rowOff>
    </xdr:to>
    <xdr:sp macro="" textlink="">
      <xdr:nvSpPr>
        <xdr:cNvPr id="398" name="楕円 397"/>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135907</xdr:rowOff>
    </xdr:from>
    <xdr:ext cx="762000" cy="259045"/>
    <xdr:sp macro="" textlink="">
      <xdr:nvSpPr>
        <xdr:cNvPr id="399" name="テキスト ボックス 398"/>
        <xdr:cNvSpPr txBox="1"/>
      </xdr:nvSpPr>
      <xdr:spPr>
        <a:xfrm>
          <a:off x="939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ポイント上回った。これは、人件費において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健全財政を維持するため、抑制に努めていく。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3" name="直線コネクタ 422"/>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4"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5" name="直線コネクタ 424"/>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7" name="直線コネクタ 42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149861</xdr:rowOff>
    </xdr:to>
    <xdr:cxnSp macro="">
      <xdr:nvCxnSpPr>
        <xdr:cNvPr id="428" name="直線コネクタ 427"/>
        <xdr:cNvCxnSpPr/>
      </xdr:nvCxnSpPr>
      <xdr:spPr>
        <a:xfrm>
          <a:off x="15671800" y="132486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9"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30" name="フローチャート: 判断 429"/>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46989</xdr:rowOff>
    </xdr:to>
    <xdr:cxnSp macro="">
      <xdr:nvCxnSpPr>
        <xdr:cNvPr id="431" name="直線コネクタ 430"/>
        <xdr:cNvCxnSpPr/>
      </xdr:nvCxnSpPr>
      <xdr:spPr>
        <a:xfrm>
          <a:off x="14782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2" name="フローチャート: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3" name="テキスト ボックス 432"/>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86995</xdr:rowOff>
    </xdr:from>
    <xdr:to>
      <xdr:col>73</xdr:col>
      <xdr:colOff>180975</xdr:colOff>
      <xdr:row>77</xdr:row>
      <xdr:rowOff>24130</xdr:rowOff>
    </xdr:to>
    <xdr:cxnSp macro="">
      <xdr:nvCxnSpPr>
        <xdr:cNvPr id="434" name="直線コネクタ 433"/>
        <xdr:cNvCxnSpPr/>
      </xdr:nvCxnSpPr>
      <xdr:spPr>
        <a:xfrm>
          <a:off x="13893800" y="12945745"/>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5" name="フローチャート: 判断 434"/>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36" name="テキスト ボックス 435"/>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86995</xdr:rowOff>
    </xdr:from>
    <xdr:to>
      <xdr:col>69</xdr:col>
      <xdr:colOff>92075</xdr:colOff>
      <xdr:row>76</xdr:row>
      <xdr:rowOff>29845</xdr:rowOff>
    </xdr:to>
    <xdr:cxnSp macro="">
      <xdr:nvCxnSpPr>
        <xdr:cNvPr id="437" name="直線コネクタ 436"/>
        <xdr:cNvCxnSpPr/>
      </xdr:nvCxnSpPr>
      <xdr:spPr>
        <a:xfrm flipV="1">
          <a:off x="13004800" y="1294574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36195</xdr:rowOff>
    </xdr:from>
    <xdr:to>
      <xdr:col>69</xdr:col>
      <xdr:colOff>142875</xdr:colOff>
      <xdr:row>77</xdr:row>
      <xdr:rowOff>137795</xdr:rowOff>
    </xdr:to>
    <xdr:sp macro="" textlink="">
      <xdr:nvSpPr>
        <xdr:cNvPr id="438" name="フローチャート: 判断 437"/>
        <xdr:cNvSpPr/>
      </xdr:nvSpPr>
      <xdr:spPr>
        <a:xfrm>
          <a:off x="13843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122572</xdr:rowOff>
    </xdr:from>
    <xdr:ext cx="762000" cy="259045"/>
    <xdr:sp macro="" textlink="">
      <xdr:nvSpPr>
        <xdr:cNvPr id="439" name="テキスト ボックス 438"/>
        <xdr:cNvSpPr txBox="1"/>
      </xdr:nvSpPr>
      <xdr:spPr>
        <a:xfrm>
          <a:off x="13512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40" name="フローチャート: 判断 439"/>
        <xdr:cNvSpPr/>
      </xdr:nvSpPr>
      <xdr:spPr>
        <a:xfrm>
          <a:off x="12954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65422</xdr:rowOff>
    </xdr:from>
    <xdr:ext cx="762000" cy="259045"/>
    <xdr:sp macro="" textlink="">
      <xdr:nvSpPr>
        <xdr:cNvPr id="441" name="テキスト ボックス 440"/>
        <xdr:cNvSpPr txBox="1"/>
      </xdr:nvSpPr>
      <xdr:spPr>
        <a:xfrm>
          <a:off x="12623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99061</xdr:rowOff>
    </xdr:from>
    <xdr:to>
      <xdr:col>82</xdr:col>
      <xdr:colOff>158750</xdr:colOff>
      <xdr:row>78</xdr:row>
      <xdr:rowOff>29211</xdr:rowOff>
    </xdr:to>
    <xdr:sp macro="" textlink="">
      <xdr:nvSpPr>
        <xdr:cNvPr id="447" name="楕円 446"/>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71138</xdr:rowOff>
    </xdr:from>
    <xdr:ext cx="762000" cy="259045"/>
    <xdr:sp macro="" textlink="">
      <xdr:nvSpPr>
        <xdr:cNvPr id="448"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9" name="楕円 448"/>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0" name="テキスト ボックス 449"/>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1" name="楕円 450"/>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2" name="テキスト ボックス 451"/>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36195</xdr:rowOff>
    </xdr:from>
    <xdr:to>
      <xdr:col>69</xdr:col>
      <xdr:colOff>142875</xdr:colOff>
      <xdr:row>75</xdr:row>
      <xdr:rowOff>137795</xdr:rowOff>
    </xdr:to>
    <xdr:sp macro="" textlink="">
      <xdr:nvSpPr>
        <xdr:cNvPr id="453" name="楕円 452"/>
        <xdr:cNvSpPr/>
      </xdr:nvSpPr>
      <xdr:spPr>
        <a:xfrm>
          <a:off x="13843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147972</xdr:rowOff>
    </xdr:from>
    <xdr:ext cx="762000" cy="259045"/>
    <xdr:sp macro="" textlink="">
      <xdr:nvSpPr>
        <xdr:cNvPr id="454" name="テキスト ボックス 453"/>
        <xdr:cNvSpPr txBox="1"/>
      </xdr:nvSpPr>
      <xdr:spPr>
        <a:xfrm>
          <a:off x="135128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150495</xdr:rowOff>
    </xdr:from>
    <xdr:to>
      <xdr:col>65</xdr:col>
      <xdr:colOff>53975</xdr:colOff>
      <xdr:row>76</xdr:row>
      <xdr:rowOff>80645</xdr:rowOff>
    </xdr:to>
    <xdr:sp macro="" textlink="">
      <xdr:nvSpPr>
        <xdr:cNvPr id="455" name="楕円 454"/>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90822</xdr:rowOff>
    </xdr:from>
    <xdr:ext cx="762000" cy="259045"/>
    <xdr:sp macro="" textlink="">
      <xdr:nvSpPr>
        <xdr:cNvPr id="456" name="テキスト ボックス 455"/>
        <xdr:cNvSpPr txBox="1"/>
      </xdr:nvSpPr>
      <xdr:spPr>
        <a:xfrm>
          <a:off x="12623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77976</xdr:rowOff>
    </xdr:from>
    <xdr:to>
      <xdr:col>29</xdr:col>
      <xdr:colOff>127000</xdr:colOff>
      <xdr:row>15</xdr:row>
      <xdr:rowOff>86320</xdr:rowOff>
    </xdr:to>
    <xdr:cxnSp macro="">
      <xdr:nvCxnSpPr>
        <xdr:cNvPr id="52" name="直線コネクタ 51"/>
        <xdr:cNvCxnSpPr/>
      </xdr:nvCxnSpPr>
      <xdr:spPr bwMode="auto">
        <a:xfrm flipV="1">
          <a:off x="5003800" y="2697351"/>
          <a:ext cx="6477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42165</xdr:rowOff>
    </xdr:from>
    <xdr:ext cx="762000" cy="259045"/>
    <xdr:sp macro="" textlink="">
      <xdr:nvSpPr>
        <xdr:cNvPr id="53" name="人口1人当たり決算額の推移平均値テキスト130"/>
        <xdr:cNvSpPr txBox="1"/>
      </xdr:nvSpPr>
      <xdr:spPr>
        <a:xfrm>
          <a:off x="5740400" y="283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86320</xdr:rowOff>
    </xdr:from>
    <xdr:to>
      <xdr:col>26</xdr:col>
      <xdr:colOff>50800</xdr:colOff>
      <xdr:row>15</xdr:row>
      <xdr:rowOff>131861</xdr:rowOff>
    </xdr:to>
    <xdr:cxnSp macro="">
      <xdr:nvCxnSpPr>
        <xdr:cNvPr id="55" name="直線コネクタ 54"/>
        <xdr:cNvCxnSpPr/>
      </xdr:nvCxnSpPr>
      <xdr:spPr bwMode="auto">
        <a:xfrm flipV="1">
          <a:off x="4305300" y="2705695"/>
          <a:ext cx="698500" cy="45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131861</xdr:rowOff>
    </xdr:from>
    <xdr:to>
      <xdr:col>22</xdr:col>
      <xdr:colOff>114300</xdr:colOff>
      <xdr:row>16</xdr:row>
      <xdr:rowOff>22639</xdr:rowOff>
    </xdr:to>
    <xdr:cxnSp macro="">
      <xdr:nvCxnSpPr>
        <xdr:cNvPr id="58" name="直線コネクタ 57"/>
        <xdr:cNvCxnSpPr/>
      </xdr:nvCxnSpPr>
      <xdr:spPr bwMode="auto">
        <a:xfrm flipV="1">
          <a:off x="3606800" y="2751236"/>
          <a:ext cx="698500" cy="62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22639</xdr:rowOff>
    </xdr:from>
    <xdr:to>
      <xdr:col>18</xdr:col>
      <xdr:colOff>177800</xdr:colOff>
      <xdr:row>16</xdr:row>
      <xdr:rowOff>66089</xdr:rowOff>
    </xdr:to>
    <xdr:cxnSp macro="">
      <xdr:nvCxnSpPr>
        <xdr:cNvPr id="61" name="直線コネクタ 60"/>
        <xdr:cNvCxnSpPr/>
      </xdr:nvCxnSpPr>
      <xdr:spPr bwMode="auto">
        <a:xfrm flipV="1">
          <a:off x="2908300" y="2813464"/>
          <a:ext cx="698500" cy="43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17755</xdr:rowOff>
    </xdr:from>
    <xdr:to>
      <xdr:col>19</xdr:col>
      <xdr:colOff>38100</xdr:colOff>
      <xdr:row>17</xdr:row>
      <xdr:rowOff>119355</xdr:rowOff>
    </xdr:to>
    <xdr:sp macro="" textlink="">
      <xdr:nvSpPr>
        <xdr:cNvPr id="62" name="フローチャート: 判断 61"/>
        <xdr:cNvSpPr/>
      </xdr:nvSpPr>
      <xdr:spPr bwMode="auto">
        <a:xfrm>
          <a:off x="3556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104132</xdr:rowOff>
    </xdr:from>
    <xdr:ext cx="762000" cy="259045"/>
    <xdr:sp macro="" textlink="">
      <xdr:nvSpPr>
        <xdr:cNvPr id="63" name="テキスト ボックス 62"/>
        <xdr:cNvSpPr txBox="1"/>
      </xdr:nvSpPr>
      <xdr:spPr>
        <a:xfrm>
          <a:off x="3225800" y="30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56208</xdr:rowOff>
    </xdr:from>
    <xdr:to>
      <xdr:col>15</xdr:col>
      <xdr:colOff>101600</xdr:colOff>
      <xdr:row>17</xdr:row>
      <xdr:rowOff>157808</xdr:rowOff>
    </xdr:to>
    <xdr:sp macro="" textlink="">
      <xdr:nvSpPr>
        <xdr:cNvPr id="64" name="フローチャート: 判断 63"/>
        <xdr:cNvSpPr/>
      </xdr:nvSpPr>
      <xdr:spPr bwMode="auto">
        <a:xfrm>
          <a:off x="2857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142585</xdr:rowOff>
    </xdr:from>
    <xdr:ext cx="762000" cy="259045"/>
    <xdr:sp macro="" textlink="">
      <xdr:nvSpPr>
        <xdr:cNvPr id="65" name="テキスト ボックス 64"/>
        <xdr:cNvSpPr txBox="1"/>
      </xdr:nvSpPr>
      <xdr:spPr>
        <a:xfrm>
          <a:off x="2527300" y="310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27176</xdr:rowOff>
    </xdr:from>
    <xdr:to>
      <xdr:col>29</xdr:col>
      <xdr:colOff>177800</xdr:colOff>
      <xdr:row>15</xdr:row>
      <xdr:rowOff>128776</xdr:rowOff>
    </xdr:to>
    <xdr:sp macro="" textlink="">
      <xdr:nvSpPr>
        <xdr:cNvPr id="71" name="楕円 70"/>
        <xdr:cNvSpPr/>
      </xdr:nvSpPr>
      <xdr:spPr bwMode="auto">
        <a:xfrm>
          <a:off x="5600700" y="264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43703</xdr:rowOff>
    </xdr:from>
    <xdr:ext cx="762000" cy="259045"/>
    <xdr:sp macro="" textlink="">
      <xdr:nvSpPr>
        <xdr:cNvPr id="72" name="人口1人当たり決算額の推移該当値テキスト130"/>
        <xdr:cNvSpPr txBox="1"/>
      </xdr:nvSpPr>
      <xdr:spPr>
        <a:xfrm>
          <a:off x="5740400" y="2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35520</xdr:rowOff>
    </xdr:from>
    <xdr:to>
      <xdr:col>26</xdr:col>
      <xdr:colOff>101600</xdr:colOff>
      <xdr:row>15</xdr:row>
      <xdr:rowOff>137120</xdr:rowOff>
    </xdr:to>
    <xdr:sp macro="" textlink="">
      <xdr:nvSpPr>
        <xdr:cNvPr id="73" name="楕円 72"/>
        <xdr:cNvSpPr/>
      </xdr:nvSpPr>
      <xdr:spPr bwMode="auto">
        <a:xfrm>
          <a:off x="4953000" y="265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147297</xdr:rowOff>
    </xdr:from>
    <xdr:ext cx="736600" cy="259045"/>
    <xdr:sp macro="" textlink="">
      <xdr:nvSpPr>
        <xdr:cNvPr id="74" name="テキスト ボックス 73"/>
        <xdr:cNvSpPr txBox="1"/>
      </xdr:nvSpPr>
      <xdr:spPr>
        <a:xfrm>
          <a:off x="4622800" y="2423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81061</xdr:rowOff>
    </xdr:from>
    <xdr:to>
      <xdr:col>22</xdr:col>
      <xdr:colOff>165100</xdr:colOff>
      <xdr:row>16</xdr:row>
      <xdr:rowOff>11211</xdr:rowOff>
    </xdr:to>
    <xdr:sp macro="" textlink="">
      <xdr:nvSpPr>
        <xdr:cNvPr id="75" name="楕円 74"/>
        <xdr:cNvSpPr/>
      </xdr:nvSpPr>
      <xdr:spPr bwMode="auto">
        <a:xfrm>
          <a:off x="4254500" y="2700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21388</xdr:rowOff>
    </xdr:from>
    <xdr:ext cx="762000" cy="259045"/>
    <xdr:sp macro="" textlink="">
      <xdr:nvSpPr>
        <xdr:cNvPr id="76" name="テキスト ボックス 75"/>
        <xdr:cNvSpPr txBox="1"/>
      </xdr:nvSpPr>
      <xdr:spPr>
        <a:xfrm>
          <a:off x="3924300" y="246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143289</xdr:rowOff>
    </xdr:from>
    <xdr:to>
      <xdr:col>19</xdr:col>
      <xdr:colOff>38100</xdr:colOff>
      <xdr:row>16</xdr:row>
      <xdr:rowOff>73439</xdr:rowOff>
    </xdr:to>
    <xdr:sp macro="" textlink="">
      <xdr:nvSpPr>
        <xdr:cNvPr id="77" name="楕円 76"/>
        <xdr:cNvSpPr/>
      </xdr:nvSpPr>
      <xdr:spPr bwMode="auto">
        <a:xfrm>
          <a:off x="3556000" y="276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83616</xdr:rowOff>
    </xdr:from>
    <xdr:ext cx="762000" cy="259045"/>
    <xdr:sp macro="" textlink="">
      <xdr:nvSpPr>
        <xdr:cNvPr id="78" name="テキスト ボックス 77"/>
        <xdr:cNvSpPr txBox="1"/>
      </xdr:nvSpPr>
      <xdr:spPr>
        <a:xfrm>
          <a:off x="3225800" y="253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15289</xdr:rowOff>
    </xdr:from>
    <xdr:to>
      <xdr:col>15</xdr:col>
      <xdr:colOff>101600</xdr:colOff>
      <xdr:row>16</xdr:row>
      <xdr:rowOff>116889</xdr:rowOff>
    </xdr:to>
    <xdr:sp macro="" textlink="">
      <xdr:nvSpPr>
        <xdr:cNvPr id="79" name="楕円 78"/>
        <xdr:cNvSpPr/>
      </xdr:nvSpPr>
      <xdr:spPr bwMode="auto">
        <a:xfrm>
          <a:off x="2857500" y="280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127066</xdr:rowOff>
    </xdr:from>
    <xdr:ext cx="762000" cy="259045"/>
    <xdr:sp macro="" textlink="">
      <xdr:nvSpPr>
        <xdr:cNvPr id="80" name="テキスト ボックス 79"/>
        <xdr:cNvSpPr txBox="1"/>
      </xdr:nvSpPr>
      <xdr:spPr>
        <a:xfrm>
          <a:off x="2527300" y="257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30919</xdr:rowOff>
    </xdr:from>
    <xdr:to>
      <xdr:col>29</xdr:col>
      <xdr:colOff>127000</xdr:colOff>
      <xdr:row>36</xdr:row>
      <xdr:rowOff>53939</xdr:rowOff>
    </xdr:to>
    <xdr:cxnSp macro="">
      <xdr:nvCxnSpPr>
        <xdr:cNvPr id="112" name="直線コネクタ 111"/>
        <xdr:cNvCxnSpPr/>
      </xdr:nvCxnSpPr>
      <xdr:spPr bwMode="auto">
        <a:xfrm>
          <a:off x="5003800" y="6984169"/>
          <a:ext cx="647700" cy="2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317927</xdr:rowOff>
    </xdr:from>
    <xdr:to>
      <xdr:col>26</xdr:col>
      <xdr:colOff>50800</xdr:colOff>
      <xdr:row>36</xdr:row>
      <xdr:rowOff>30919</xdr:rowOff>
    </xdr:to>
    <xdr:cxnSp macro="">
      <xdr:nvCxnSpPr>
        <xdr:cNvPr id="115" name="直線コネクタ 114"/>
        <xdr:cNvCxnSpPr/>
      </xdr:nvCxnSpPr>
      <xdr:spPr bwMode="auto">
        <a:xfrm>
          <a:off x="4305300" y="6928277"/>
          <a:ext cx="698500" cy="55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317927</xdr:rowOff>
    </xdr:from>
    <xdr:to>
      <xdr:col>22</xdr:col>
      <xdr:colOff>114300</xdr:colOff>
      <xdr:row>36</xdr:row>
      <xdr:rowOff>7808</xdr:rowOff>
    </xdr:to>
    <xdr:cxnSp macro="">
      <xdr:nvCxnSpPr>
        <xdr:cNvPr id="118" name="直線コネクタ 117"/>
        <xdr:cNvCxnSpPr/>
      </xdr:nvCxnSpPr>
      <xdr:spPr bwMode="auto">
        <a:xfrm flipV="1">
          <a:off x="3606800" y="6928277"/>
          <a:ext cx="698500" cy="3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96831</xdr:rowOff>
    </xdr:from>
    <xdr:ext cx="762000" cy="259045"/>
    <xdr:sp macro="" textlink="">
      <xdr:nvSpPr>
        <xdr:cNvPr id="120" name="テキスト ボックス 119"/>
        <xdr:cNvSpPr txBox="1"/>
      </xdr:nvSpPr>
      <xdr:spPr>
        <a:xfrm>
          <a:off x="3924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192860</xdr:rowOff>
    </xdr:from>
    <xdr:to>
      <xdr:col>18</xdr:col>
      <xdr:colOff>177800</xdr:colOff>
      <xdr:row>36</xdr:row>
      <xdr:rowOff>7808</xdr:rowOff>
    </xdr:to>
    <xdr:cxnSp macro="">
      <xdr:nvCxnSpPr>
        <xdr:cNvPr id="121" name="直線コネクタ 120"/>
        <xdr:cNvCxnSpPr/>
      </xdr:nvCxnSpPr>
      <xdr:spPr bwMode="auto">
        <a:xfrm>
          <a:off x="2908300" y="6803210"/>
          <a:ext cx="698500" cy="15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2" name="フローチャート: 判断 121"/>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3" name="テキスト ボックス 122"/>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4" name="フローチャート: 判断 123"/>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317728</xdr:rowOff>
    </xdr:from>
    <xdr:ext cx="762000" cy="259045"/>
    <xdr:sp macro="" textlink="">
      <xdr:nvSpPr>
        <xdr:cNvPr id="125" name="テキスト ボックス 124"/>
        <xdr:cNvSpPr txBox="1"/>
      </xdr:nvSpPr>
      <xdr:spPr>
        <a:xfrm>
          <a:off x="2527300" y="692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3139</xdr:rowOff>
    </xdr:from>
    <xdr:to>
      <xdr:col>29</xdr:col>
      <xdr:colOff>177800</xdr:colOff>
      <xdr:row>36</xdr:row>
      <xdr:rowOff>104739</xdr:rowOff>
    </xdr:to>
    <xdr:sp macro="" textlink="">
      <xdr:nvSpPr>
        <xdr:cNvPr id="131" name="楕円 130"/>
        <xdr:cNvSpPr/>
      </xdr:nvSpPr>
      <xdr:spPr bwMode="auto">
        <a:xfrm>
          <a:off x="5600700" y="695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318116</xdr:rowOff>
    </xdr:from>
    <xdr:ext cx="762000" cy="259045"/>
    <xdr:sp macro="" textlink="">
      <xdr:nvSpPr>
        <xdr:cNvPr id="132" name="人口1人当たり決算額の推移該当値テキスト445"/>
        <xdr:cNvSpPr txBox="1"/>
      </xdr:nvSpPr>
      <xdr:spPr>
        <a:xfrm>
          <a:off x="5740400" y="692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323019</xdr:rowOff>
    </xdr:from>
    <xdr:to>
      <xdr:col>26</xdr:col>
      <xdr:colOff>101600</xdr:colOff>
      <xdr:row>36</xdr:row>
      <xdr:rowOff>81719</xdr:rowOff>
    </xdr:to>
    <xdr:sp macro="" textlink="">
      <xdr:nvSpPr>
        <xdr:cNvPr id="133" name="楕円 132"/>
        <xdr:cNvSpPr/>
      </xdr:nvSpPr>
      <xdr:spPr bwMode="auto">
        <a:xfrm>
          <a:off x="4953000" y="6933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66496</xdr:rowOff>
    </xdr:from>
    <xdr:ext cx="736600" cy="259045"/>
    <xdr:sp macro="" textlink="">
      <xdr:nvSpPr>
        <xdr:cNvPr id="134" name="テキスト ボックス 133"/>
        <xdr:cNvSpPr txBox="1"/>
      </xdr:nvSpPr>
      <xdr:spPr>
        <a:xfrm>
          <a:off x="4622800" y="701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267127</xdr:rowOff>
    </xdr:from>
    <xdr:to>
      <xdr:col>22</xdr:col>
      <xdr:colOff>165100</xdr:colOff>
      <xdr:row>36</xdr:row>
      <xdr:rowOff>25827</xdr:rowOff>
    </xdr:to>
    <xdr:sp macro="" textlink="">
      <xdr:nvSpPr>
        <xdr:cNvPr id="135" name="楕円 134"/>
        <xdr:cNvSpPr/>
      </xdr:nvSpPr>
      <xdr:spPr bwMode="auto">
        <a:xfrm>
          <a:off x="4254500" y="687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36004</xdr:rowOff>
    </xdr:from>
    <xdr:ext cx="762000" cy="259045"/>
    <xdr:sp macro="" textlink="">
      <xdr:nvSpPr>
        <xdr:cNvPr id="136" name="テキスト ボックス 135"/>
        <xdr:cNvSpPr txBox="1"/>
      </xdr:nvSpPr>
      <xdr:spPr>
        <a:xfrm>
          <a:off x="3924300" y="664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299908</xdr:rowOff>
    </xdr:from>
    <xdr:to>
      <xdr:col>19</xdr:col>
      <xdr:colOff>38100</xdr:colOff>
      <xdr:row>36</xdr:row>
      <xdr:rowOff>58608</xdr:rowOff>
    </xdr:to>
    <xdr:sp macro="" textlink="">
      <xdr:nvSpPr>
        <xdr:cNvPr id="137" name="楕円 136"/>
        <xdr:cNvSpPr/>
      </xdr:nvSpPr>
      <xdr:spPr bwMode="auto">
        <a:xfrm>
          <a:off x="3556000" y="691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43385</xdr:rowOff>
    </xdr:from>
    <xdr:ext cx="762000" cy="259045"/>
    <xdr:sp macro="" textlink="">
      <xdr:nvSpPr>
        <xdr:cNvPr id="138" name="テキスト ボックス 137"/>
        <xdr:cNvSpPr txBox="1"/>
      </xdr:nvSpPr>
      <xdr:spPr>
        <a:xfrm>
          <a:off x="3225800" y="699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142060</xdr:rowOff>
    </xdr:from>
    <xdr:to>
      <xdr:col>15</xdr:col>
      <xdr:colOff>101600</xdr:colOff>
      <xdr:row>35</xdr:row>
      <xdr:rowOff>243660</xdr:rowOff>
    </xdr:to>
    <xdr:sp macro="" textlink="">
      <xdr:nvSpPr>
        <xdr:cNvPr id="139" name="楕円 138"/>
        <xdr:cNvSpPr/>
      </xdr:nvSpPr>
      <xdr:spPr bwMode="auto">
        <a:xfrm>
          <a:off x="2857500" y="675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253837</xdr:rowOff>
    </xdr:from>
    <xdr:ext cx="762000" cy="259045"/>
    <xdr:sp macro="" textlink="">
      <xdr:nvSpPr>
        <xdr:cNvPr id="140" name="テキスト ボックス 139"/>
        <xdr:cNvSpPr txBox="1"/>
      </xdr:nvSpPr>
      <xdr:spPr>
        <a:xfrm>
          <a:off x="2527300" y="652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15,984
15,921
262.81
30,462,023
27,255,555
1,229,951
4,819,004
8,682,124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62662</xdr:rowOff>
    </xdr:from>
    <xdr:to>
      <xdr:col>24</xdr:col>
      <xdr:colOff>63500</xdr:colOff>
      <xdr:row>34</xdr:row>
      <xdr:rowOff>85016</xdr:rowOff>
    </xdr:to>
    <xdr:cxnSp macro="">
      <xdr:nvCxnSpPr>
        <xdr:cNvPr id="63" name="直線コネクタ 62"/>
        <xdr:cNvCxnSpPr/>
      </xdr:nvCxnSpPr>
      <xdr:spPr>
        <a:xfrm flipV="1">
          <a:off x="3797300" y="5891962"/>
          <a:ext cx="8382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85016</xdr:rowOff>
    </xdr:from>
    <xdr:to>
      <xdr:col>19</xdr:col>
      <xdr:colOff>177800</xdr:colOff>
      <xdr:row>34</xdr:row>
      <xdr:rowOff>131797</xdr:rowOff>
    </xdr:to>
    <xdr:cxnSp macro="">
      <xdr:nvCxnSpPr>
        <xdr:cNvPr id="66" name="直線コネクタ 65"/>
        <xdr:cNvCxnSpPr/>
      </xdr:nvCxnSpPr>
      <xdr:spPr>
        <a:xfrm flipV="1">
          <a:off x="2908300" y="5914316"/>
          <a:ext cx="889000" cy="4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131797</xdr:rowOff>
    </xdr:from>
    <xdr:to>
      <xdr:col>15</xdr:col>
      <xdr:colOff>50800</xdr:colOff>
      <xdr:row>34</xdr:row>
      <xdr:rowOff>160699</xdr:rowOff>
    </xdr:to>
    <xdr:cxnSp macro="">
      <xdr:nvCxnSpPr>
        <xdr:cNvPr id="69" name="直線コネクタ 68"/>
        <xdr:cNvCxnSpPr/>
      </xdr:nvCxnSpPr>
      <xdr:spPr>
        <a:xfrm flipV="1">
          <a:off x="2019300" y="596109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46802</xdr:rowOff>
    </xdr:from>
    <xdr:ext cx="534377" cy="259045"/>
    <xdr:sp macro="" textlink="">
      <xdr:nvSpPr>
        <xdr:cNvPr id="71" name="テキスト ボックス 70"/>
        <xdr:cNvSpPr txBox="1"/>
      </xdr:nvSpPr>
      <xdr:spPr>
        <a:xfrm>
          <a:off x="2641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160699</xdr:rowOff>
    </xdr:from>
    <xdr:to>
      <xdr:col>10</xdr:col>
      <xdr:colOff>114300</xdr:colOff>
      <xdr:row>35</xdr:row>
      <xdr:rowOff>77864</xdr:rowOff>
    </xdr:to>
    <xdr:cxnSp macro="">
      <xdr:nvCxnSpPr>
        <xdr:cNvPr id="72" name="直線コネクタ 71"/>
        <xdr:cNvCxnSpPr/>
      </xdr:nvCxnSpPr>
      <xdr:spPr>
        <a:xfrm flipV="1">
          <a:off x="1130300" y="5989999"/>
          <a:ext cx="889000" cy="8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138555</xdr:rowOff>
    </xdr:from>
    <xdr:to>
      <xdr:col>10</xdr:col>
      <xdr:colOff>165100</xdr:colOff>
      <xdr:row>36</xdr:row>
      <xdr:rowOff>68705</xdr:rowOff>
    </xdr:to>
    <xdr:sp macro="" textlink="">
      <xdr:nvSpPr>
        <xdr:cNvPr id="73" name="フローチャート: 判断 72"/>
        <xdr:cNvSpPr/>
      </xdr:nvSpPr>
      <xdr:spPr>
        <a:xfrm>
          <a:off x="1968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59832</xdr:rowOff>
    </xdr:from>
    <xdr:ext cx="534377" cy="259045"/>
    <xdr:sp macro="" textlink="">
      <xdr:nvSpPr>
        <xdr:cNvPr id="74" name="テキスト ボックス 73"/>
        <xdr:cNvSpPr txBox="1"/>
      </xdr:nvSpPr>
      <xdr:spPr>
        <a:xfrm>
          <a:off x="1752111" y="62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159913</xdr:rowOff>
    </xdr:from>
    <xdr:to>
      <xdr:col>6</xdr:col>
      <xdr:colOff>38100</xdr:colOff>
      <xdr:row>36</xdr:row>
      <xdr:rowOff>90063</xdr:rowOff>
    </xdr:to>
    <xdr:sp macro="" textlink="">
      <xdr:nvSpPr>
        <xdr:cNvPr id="75" name="フローチャート: 判断 74"/>
        <xdr:cNvSpPr/>
      </xdr:nvSpPr>
      <xdr:spPr>
        <a:xfrm>
          <a:off x="1079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81190</xdr:rowOff>
    </xdr:from>
    <xdr:ext cx="534377" cy="259045"/>
    <xdr:sp macro="" textlink="">
      <xdr:nvSpPr>
        <xdr:cNvPr id="76" name="テキスト ボックス 75"/>
        <xdr:cNvSpPr txBox="1"/>
      </xdr:nvSpPr>
      <xdr:spPr>
        <a:xfrm>
          <a:off x="863111" y="62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11862</xdr:rowOff>
    </xdr:from>
    <xdr:to>
      <xdr:col>24</xdr:col>
      <xdr:colOff>114300</xdr:colOff>
      <xdr:row>34</xdr:row>
      <xdr:rowOff>113462</xdr:rowOff>
    </xdr:to>
    <xdr:sp macro="" textlink="">
      <xdr:nvSpPr>
        <xdr:cNvPr id="82" name="楕円 81"/>
        <xdr:cNvSpPr/>
      </xdr:nvSpPr>
      <xdr:spPr>
        <a:xfrm>
          <a:off x="4584700" y="58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34739</xdr:rowOff>
    </xdr:from>
    <xdr:ext cx="534377" cy="259045"/>
    <xdr:sp macro="" textlink="">
      <xdr:nvSpPr>
        <xdr:cNvPr id="83" name="人件費該当値テキスト"/>
        <xdr:cNvSpPr txBox="1"/>
      </xdr:nvSpPr>
      <xdr:spPr>
        <a:xfrm>
          <a:off x="4686300" y="569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34216</xdr:rowOff>
    </xdr:from>
    <xdr:to>
      <xdr:col>20</xdr:col>
      <xdr:colOff>38100</xdr:colOff>
      <xdr:row>34</xdr:row>
      <xdr:rowOff>135816</xdr:rowOff>
    </xdr:to>
    <xdr:sp macro="" textlink="">
      <xdr:nvSpPr>
        <xdr:cNvPr id="84" name="楕円 83"/>
        <xdr:cNvSpPr/>
      </xdr:nvSpPr>
      <xdr:spPr>
        <a:xfrm>
          <a:off x="3746500" y="58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152343</xdr:rowOff>
    </xdr:from>
    <xdr:ext cx="534377" cy="259045"/>
    <xdr:sp macro="" textlink="">
      <xdr:nvSpPr>
        <xdr:cNvPr id="85" name="テキスト ボックス 84"/>
        <xdr:cNvSpPr txBox="1"/>
      </xdr:nvSpPr>
      <xdr:spPr>
        <a:xfrm>
          <a:off x="3530111" y="563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80997</xdr:rowOff>
    </xdr:from>
    <xdr:to>
      <xdr:col>15</xdr:col>
      <xdr:colOff>101600</xdr:colOff>
      <xdr:row>35</xdr:row>
      <xdr:rowOff>11147</xdr:rowOff>
    </xdr:to>
    <xdr:sp macro="" textlink="">
      <xdr:nvSpPr>
        <xdr:cNvPr id="86" name="楕円 85"/>
        <xdr:cNvSpPr/>
      </xdr:nvSpPr>
      <xdr:spPr>
        <a:xfrm>
          <a:off x="2857500" y="59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27674</xdr:rowOff>
    </xdr:from>
    <xdr:ext cx="534377" cy="259045"/>
    <xdr:sp macro="" textlink="">
      <xdr:nvSpPr>
        <xdr:cNvPr id="87" name="テキスト ボックス 86"/>
        <xdr:cNvSpPr txBox="1"/>
      </xdr:nvSpPr>
      <xdr:spPr>
        <a:xfrm>
          <a:off x="2641111" y="56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109899</xdr:rowOff>
    </xdr:from>
    <xdr:to>
      <xdr:col>10</xdr:col>
      <xdr:colOff>165100</xdr:colOff>
      <xdr:row>35</xdr:row>
      <xdr:rowOff>40049</xdr:rowOff>
    </xdr:to>
    <xdr:sp macro="" textlink="">
      <xdr:nvSpPr>
        <xdr:cNvPr id="88" name="楕円 87"/>
        <xdr:cNvSpPr/>
      </xdr:nvSpPr>
      <xdr:spPr>
        <a:xfrm>
          <a:off x="1968500" y="59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56576</xdr:rowOff>
    </xdr:from>
    <xdr:ext cx="534377" cy="259045"/>
    <xdr:sp macro="" textlink="">
      <xdr:nvSpPr>
        <xdr:cNvPr id="89" name="テキスト ボックス 88"/>
        <xdr:cNvSpPr txBox="1"/>
      </xdr:nvSpPr>
      <xdr:spPr>
        <a:xfrm>
          <a:off x="1752111" y="57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27064</xdr:rowOff>
    </xdr:from>
    <xdr:to>
      <xdr:col>6</xdr:col>
      <xdr:colOff>38100</xdr:colOff>
      <xdr:row>35</xdr:row>
      <xdr:rowOff>128664</xdr:rowOff>
    </xdr:to>
    <xdr:sp macro="" textlink="">
      <xdr:nvSpPr>
        <xdr:cNvPr id="90" name="楕円 89"/>
        <xdr:cNvSpPr/>
      </xdr:nvSpPr>
      <xdr:spPr>
        <a:xfrm>
          <a:off x="1079500" y="602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145191</xdr:rowOff>
    </xdr:from>
    <xdr:ext cx="534377" cy="259045"/>
    <xdr:sp macro="" textlink="">
      <xdr:nvSpPr>
        <xdr:cNvPr id="91" name="テキスト ボックス 90"/>
        <xdr:cNvSpPr txBox="1"/>
      </xdr:nvSpPr>
      <xdr:spPr>
        <a:xfrm>
          <a:off x="863111" y="58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5776</xdr:rowOff>
    </xdr:from>
    <xdr:to>
      <xdr:col>24</xdr:col>
      <xdr:colOff>62865</xdr:colOff>
      <xdr:row>58</xdr:row>
      <xdr:rowOff>129272</xdr:rowOff>
    </xdr:to>
    <xdr:cxnSp macro="">
      <xdr:nvCxnSpPr>
        <xdr:cNvPr id="115" name="直線コネクタ 114"/>
        <xdr:cNvCxnSpPr/>
      </xdr:nvCxnSpPr>
      <xdr:spPr>
        <a:xfrm flipV="1">
          <a:off x="4633595" y="9949876"/>
          <a:ext cx="1270" cy="12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162004</xdr:rowOff>
    </xdr:from>
    <xdr:ext cx="534377" cy="259045"/>
    <xdr:sp macro="" textlink="">
      <xdr:nvSpPr>
        <xdr:cNvPr id="116" name="物件費最小値テキスト"/>
        <xdr:cNvSpPr txBox="1"/>
      </xdr:nvSpPr>
      <xdr:spPr>
        <a:xfrm>
          <a:off x="4686300" y="101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129272</xdr:rowOff>
    </xdr:from>
    <xdr:to>
      <xdr:col>24</xdr:col>
      <xdr:colOff>152400</xdr:colOff>
      <xdr:row>58</xdr:row>
      <xdr:rowOff>129272</xdr:rowOff>
    </xdr:to>
    <xdr:cxnSp macro="">
      <xdr:nvCxnSpPr>
        <xdr:cNvPr id="117" name="直線コネクタ 116"/>
        <xdr:cNvCxnSpPr/>
      </xdr:nvCxnSpPr>
      <xdr:spPr>
        <a:xfrm>
          <a:off x="4546600" y="1007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123903</xdr:rowOff>
    </xdr:from>
    <xdr:ext cx="599010" cy="259045"/>
    <xdr:sp macro="" textlink="">
      <xdr:nvSpPr>
        <xdr:cNvPr id="118" name="物件費最大値テキスト"/>
        <xdr:cNvSpPr txBox="1"/>
      </xdr:nvSpPr>
      <xdr:spPr>
        <a:xfrm>
          <a:off x="4686300" y="972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5776</xdr:rowOff>
    </xdr:from>
    <xdr:to>
      <xdr:col>24</xdr:col>
      <xdr:colOff>152400</xdr:colOff>
      <xdr:row>58</xdr:row>
      <xdr:rowOff>5776</xdr:rowOff>
    </xdr:to>
    <xdr:cxnSp macro="">
      <xdr:nvCxnSpPr>
        <xdr:cNvPr id="119" name="直線コネクタ 118"/>
        <xdr:cNvCxnSpPr/>
      </xdr:nvCxnSpPr>
      <xdr:spPr>
        <a:xfrm>
          <a:off x="4546600" y="994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81407</xdr:rowOff>
    </xdr:from>
    <xdr:to>
      <xdr:col>24</xdr:col>
      <xdr:colOff>63500</xdr:colOff>
      <xdr:row>58</xdr:row>
      <xdr:rowOff>85857</xdr:rowOff>
    </xdr:to>
    <xdr:cxnSp macro="">
      <xdr:nvCxnSpPr>
        <xdr:cNvPr id="120" name="直線コネクタ 119"/>
        <xdr:cNvCxnSpPr/>
      </xdr:nvCxnSpPr>
      <xdr:spPr>
        <a:xfrm>
          <a:off x="3797300" y="10025507"/>
          <a:ext cx="838200" cy="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79454</xdr:rowOff>
    </xdr:from>
    <xdr:ext cx="534377" cy="259045"/>
    <xdr:sp macro="" textlink="">
      <xdr:nvSpPr>
        <xdr:cNvPr id="121" name="物件費平均値テキスト"/>
        <xdr:cNvSpPr txBox="1"/>
      </xdr:nvSpPr>
      <xdr:spPr>
        <a:xfrm>
          <a:off x="4686300" y="9852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15697</xdr:rowOff>
    </xdr:from>
    <xdr:to>
      <xdr:col>24</xdr:col>
      <xdr:colOff>114300</xdr:colOff>
      <xdr:row>58</xdr:row>
      <xdr:rowOff>117297</xdr:rowOff>
    </xdr:to>
    <xdr:sp macro="" textlink="">
      <xdr:nvSpPr>
        <xdr:cNvPr id="122" name="フローチャート: 判断 121"/>
        <xdr:cNvSpPr/>
      </xdr:nvSpPr>
      <xdr:spPr>
        <a:xfrm>
          <a:off x="4584700" y="995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81184</xdr:rowOff>
    </xdr:from>
    <xdr:to>
      <xdr:col>19</xdr:col>
      <xdr:colOff>177800</xdr:colOff>
      <xdr:row>58</xdr:row>
      <xdr:rowOff>81407</xdr:rowOff>
    </xdr:to>
    <xdr:cxnSp macro="">
      <xdr:nvCxnSpPr>
        <xdr:cNvPr id="123" name="直線コネクタ 122"/>
        <xdr:cNvCxnSpPr/>
      </xdr:nvCxnSpPr>
      <xdr:spPr>
        <a:xfrm>
          <a:off x="2908300" y="10025284"/>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11763</xdr:rowOff>
    </xdr:from>
    <xdr:to>
      <xdr:col>20</xdr:col>
      <xdr:colOff>38100</xdr:colOff>
      <xdr:row>58</xdr:row>
      <xdr:rowOff>113363</xdr:rowOff>
    </xdr:to>
    <xdr:sp macro="" textlink="">
      <xdr:nvSpPr>
        <xdr:cNvPr id="124" name="フローチャート: 判断 123"/>
        <xdr:cNvSpPr/>
      </xdr:nvSpPr>
      <xdr:spPr>
        <a:xfrm>
          <a:off x="3746500" y="99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129890</xdr:rowOff>
    </xdr:from>
    <xdr:ext cx="534377" cy="259045"/>
    <xdr:sp macro="" textlink="">
      <xdr:nvSpPr>
        <xdr:cNvPr id="125" name="テキスト ボックス 124"/>
        <xdr:cNvSpPr txBox="1"/>
      </xdr:nvSpPr>
      <xdr:spPr>
        <a:xfrm>
          <a:off x="3530111" y="97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163895</xdr:rowOff>
    </xdr:from>
    <xdr:to>
      <xdr:col>15</xdr:col>
      <xdr:colOff>50800</xdr:colOff>
      <xdr:row>58</xdr:row>
      <xdr:rowOff>81184</xdr:rowOff>
    </xdr:to>
    <xdr:cxnSp macro="">
      <xdr:nvCxnSpPr>
        <xdr:cNvPr id="126" name="直線コネクタ 125"/>
        <xdr:cNvCxnSpPr/>
      </xdr:nvCxnSpPr>
      <xdr:spPr>
        <a:xfrm>
          <a:off x="2019300" y="9936545"/>
          <a:ext cx="889000" cy="8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21651</xdr:rowOff>
    </xdr:from>
    <xdr:to>
      <xdr:col>15</xdr:col>
      <xdr:colOff>101600</xdr:colOff>
      <xdr:row>58</xdr:row>
      <xdr:rowOff>123251</xdr:rowOff>
    </xdr:to>
    <xdr:sp macro="" textlink="">
      <xdr:nvSpPr>
        <xdr:cNvPr id="127" name="フローチャート: 判断 126"/>
        <xdr:cNvSpPr/>
      </xdr:nvSpPr>
      <xdr:spPr>
        <a:xfrm>
          <a:off x="2857500" y="996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139778</xdr:rowOff>
    </xdr:from>
    <xdr:ext cx="534377" cy="259045"/>
    <xdr:sp macro="" textlink="">
      <xdr:nvSpPr>
        <xdr:cNvPr id="128" name="テキスト ボックス 127"/>
        <xdr:cNvSpPr txBox="1"/>
      </xdr:nvSpPr>
      <xdr:spPr>
        <a:xfrm>
          <a:off x="2641111" y="974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160708</xdr:rowOff>
    </xdr:from>
    <xdr:to>
      <xdr:col>10</xdr:col>
      <xdr:colOff>114300</xdr:colOff>
      <xdr:row>57</xdr:row>
      <xdr:rowOff>163895</xdr:rowOff>
    </xdr:to>
    <xdr:cxnSp macro="">
      <xdr:nvCxnSpPr>
        <xdr:cNvPr id="129" name="直線コネクタ 128"/>
        <xdr:cNvCxnSpPr/>
      </xdr:nvCxnSpPr>
      <xdr:spPr>
        <a:xfrm>
          <a:off x="1130300" y="8733208"/>
          <a:ext cx="889000" cy="120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50876</xdr:rowOff>
    </xdr:from>
    <xdr:to>
      <xdr:col>10</xdr:col>
      <xdr:colOff>165100</xdr:colOff>
      <xdr:row>57</xdr:row>
      <xdr:rowOff>152476</xdr:rowOff>
    </xdr:to>
    <xdr:sp macro="" textlink="">
      <xdr:nvSpPr>
        <xdr:cNvPr id="130" name="フローチャート: 判断 129"/>
        <xdr:cNvSpPr/>
      </xdr:nvSpPr>
      <xdr:spPr>
        <a:xfrm>
          <a:off x="1968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169003</xdr:rowOff>
    </xdr:from>
    <xdr:ext cx="599010" cy="259045"/>
    <xdr:sp macro="" textlink="">
      <xdr:nvSpPr>
        <xdr:cNvPr id="131" name="テキスト ボックス 130"/>
        <xdr:cNvSpPr txBox="1"/>
      </xdr:nvSpPr>
      <xdr:spPr>
        <a:xfrm>
          <a:off x="1719795" y="95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159147</xdr:rowOff>
    </xdr:from>
    <xdr:to>
      <xdr:col>6</xdr:col>
      <xdr:colOff>38100</xdr:colOff>
      <xdr:row>58</xdr:row>
      <xdr:rowOff>89297</xdr:rowOff>
    </xdr:to>
    <xdr:sp macro="" textlink="">
      <xdr:nvSpPr>
        <xdr:cNvPr id="132" name="フローチャート: 判断 131"/>
        <xdr:cNvSpPr/>
      </xdr:nvSpPr>
      <xdr:spPr>
        <a:xfrm>
          <a:off x="1079500" y="99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80424</xdr:rowOff>
    </xdr:from>
    <xdr:ext cx="534377" cy="259045"/>
    <xdr:sp macro="" textlink="">
      <xdr:nvSpPr>
        <xdr:cNvPr id="133" name="テキスト ボックス 132"/>
        <xdr:cNvSpPr txBox="1"/>
      </xdr:nvSpPr>
      <xdr:spPr>
        <a:xfrm>
          <a:off x="863111" y="1002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35057</xdr:rowOff>
    </xdr:from>
    <xdr:to>
      <xdr:col>24</xdr:col>
      <xdr:colOff>114300</xdr:colOff>
      <xdr:row>58</xdr:row>
      <xdr:rowOff>136657</xdr:rowOff>
    </xdr:to>
    <xdr:sp macro="" textlink="">
      <xdr:nvSpPr>
        <xdr:cNvPr id="139" name="楕円 138"/>
        <xdr:cNvSpPr/>
      </xdr:nvSpPr>
      <xdr:spPr>
        <a:xfrm>
          <a:off x="4584700" y="99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35004</xdr:rowOff>
    </xdr:from>
    <xdr:ext cx="534377" cy="259045"/>
    <xdr:sp macro="" textlink="">
      <xdr:nvSpPr>
        <xdr:cNvPr id="140" name="物件費該当値テキスト"/>
        <xdr:cNvSpPr txBox="1"/>
      </xdr:nvSpPr>
      <xdr:spPr>
        <a:xfrm>
          <a:off x="4686300" y="99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30607</xdr:rowOff>
    </xdr:from>
    <xdr:to>
      <xdr:col>20</xdr:col>
      <xdr:colOff>38100</xdr:colOff>
      <xdr:row>58</xdr:row>
      <xdr:rowOff>132207</xdr:rowOff>
    </xdr:to>
    <xdr:sp macro="" textlink="">
      <xdr:nvSpPr>
        <xdr:cNvPr id="141" name="楕円 140"/>
        <xdr:cNvSpPr/>
      </xdr:nvSpPr>
      <xdr:spPr>
        <a:xfrm>
          <a:off x="3746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123334</xdr:rowOff>
    </xdr:from>
    <xdr:ext cx="534377" cy="259045"/>
    <xdr:sp macro="" textlink="">
      <xdr:nvSpPr>
        <xdr:cNvPr id="142" name="テキスト ボックス 141"/>
        <xdr:cNvSpPr txBox="1"/>
      </xdr:nvSpPr>
      <xdr:spPr>
        <a:xfrm>
          <a:off x="3530111" y="100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30384</xdr:rowOff>
    </xdr:from>
    <xdr:to>
      <xdr:col>15</xdr:col>
      <xdr:colOff>101600</xdr:colOff>
      <xdr:row>58</xdr:row>
      <xdr:rowOff>131984</xdr:rowOff>
    </xdr:to>
    <xdr:sp macro="" textlink="">
      <xdr:nvSpPr>
        <xdr:cNvPr id="143" name="楕円 142"/>
        <xdr:cNvSpPr/>
      </xdr:nvSpPr>
      <xdr:spPr>
        <a:xfrm>
          <a:off x="2857500" y="99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123111</xdr:rowOff>
    </xdr:from>
    <xdr:ext cx="534377" cy="259045"/>
    <xdr:sp macro="" textlink="">
      <xdr:nvSpPr>
        <xdr:cNvPr id="144" name="テキスト ボックス 143"/>
        <xdr:cNvSpPr txBox="1"/>
      </xdr:nvSpPr>
      <xdr:spPr>
        <a:xfrm>
          <a:off x="2641111" y="100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113095</xdr:rowOff>
    </xdr:from>
    <xdr:to>
      <xdr:col>10</xdr:col>
      <xdr:colOff>165100</xdr:colOff>
      <xdr:row>58</xdr:row>
      <xdr:rowOff>43245</xdr:rowOff>
    </xdr:to>
    <xdr:sp macro="" textlink="">
      <xdr:nvSpPr>
        <xdr:cNvPr id="145" name="楕円 144"/>
        <xdr:cNvSpPr/>
      </xdr:nvSpPr>
      <xdr:spPr>
        <a:xfrm>
          <a:off x="1968500" y="9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34372</xdr:rowOff>
    </xdr:from>
    <xdr:ext cx="599010" cy="259045"/>
    <xdr:sp macro="" textlink="">
      <xdr:nvSpPr>
        <xdr:cNvPr id="146" name="テキスト ボックス 145"/>
        <xdr:cNvSpPr txBox="1"/>
      </xdr:nvSpPr>
      <xdr:spPr>
        <a:xfrm>
          <a:off x="1719795" y="997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109908</xdr:rowOff>
    </xdr:from>
    <xdr:to>
      <xdr:col>6</xdr:col>
      <xdr:colOff>38100</xdr:colOff>
      <xdr:row>51</xdr:row>
      <xdr:rowOff>40058</xdr:rowOff>
    </xdr:to>
    <xdr:sp macro="" textlink="">
      <xdr:nvSpPr>
        <xdr:cNvPr id="147" name="楕円 146"/>
        <xdr:cNvSpPr/>
      </xdr:nvSpPr>
      <xdr:spPr>
        <a:xfrm>
          <a:off x="1079500" y="868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56585</xdr:rowOff>
    </xdr:from>
    <xdr:ext cx="599010" cy="259045"/>
    <xdr:sp macro="" textlink="">
      <xdr:nvSpPr>
        <xdr:cNvPr id="148" name="テキスト ボックス 147"/>
        <xdr:cNvSpPr txBox="1"/>
      </xdr:nvSpPr>
      <xdr:spPr>
        <a:xfrm>
          <a:off x="830795" y="845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2" name="直線コネクタ 171"/>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3"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4" name="直線コネクタ 173"/>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5"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6" name="直線コネクタ 175"/>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132690</xdr:rowOff>
    </xdr:from>
    <xdr:to>
      <xdr:col>24</xdr:col>
      <xdr:colOff>63500</xdr:colOff>
      <xdr:row>77</xdr:row>
      <xdr:rowOff>146444</xdr:rowOff>
    </xdr:to>
    <xdr:cxnSp macro="">
      <xdr:nvCxnSpPr>
        <xdr:cNvPr id="177" name="直線コネクタ 176"/>
        <xdr:cNvCxnSpPr/>
      </xdr:nvCxnSpPr>
      <xdr:spPr>
        <a:xfrm>
          <a:off x="3797300" y="13334340"/>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8"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79" name="フローチャート: 判断 178"/>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132690</xdr:rowOff>
    </xdr:from>
    <xdr:to>
      <xdr:col>19</xdr:col>
      <xdr:colOff>177800</xdr:colOff>
      <xdr:row>78</xdr:row>
      <xdr:rowOff>15456</xdr:rowOff>
    </xdr:to>
    <xdr:cxnSp macro="">
      <xdr:nvCxnSpPr>
        <xdr:cNvPr id="180" name="直線コネクタ 179"/>
        <xdr:cNvCxnSpPr/>
      </xdr:nvCxnSpPr>
      <xdr:spPr>
        <a:xfrm flipV="1">
          <a:off x="2908300" y="13334340"/>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1" name="フローチャート: 判断 180"/>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2" name="テキスト ボックス 181"/>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15456</xdr:rowOff>
    </xdr:from>
    <xdr:to>
      <xdr:col>15</xdr:col>
      <xdr:colOff>50800</xdr:colOff>
      <xdr:row>78</xdr:row>
      <xdr:rowOff>62167</xdr:rowOff>
    </xdr:to>
    <xdr:cxnSp macro="">
      <xdr:nvCxnSpPr>
        <xdr:cNvPr id="183" name="直線コネクタ 182"/>
        <xdr:cNvCxnSpPr/>
      </xdr:nvCxnSpPr>
      <xdr:spPr>
        <a:xfrm flipV="1">
          <a:off x="2019300" y="13388556"/>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4" name="フローチャート: 判断 183"/>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80624</xdr:rowOff>
    </xdr:from>
    <xdr:ext cx="469744" cy="259045"/>
    <xdr:sp macro="" textlink="">
      <xdr:nvSpPr>
        <xdr:cNvPr id="185" name="テキスト ボックス 184"/>
        <xdr:cNvSpPr txBox="1"/>
      </xdr:nvSpPr>
      <xdr:spPr>
        <a:xfrm>
          <a:off x="2673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62167</xdr:rowOff>
    </xdr:from>
    <xdr:to>
      <xdr:col>10</xdr:col>
      <xdr:colOff>114300</xdr:colOff>
      <xdr:row>78</xdr:row>
      <xdr:rowOff>170638</xdr:rowOff>
    </xdr:to>
    <xdr:cxnSp macro="">
      <xdr:nvCxnSpPr>
        <xdr:cNvPr id="186" name="直線コネクタ 185"/>
        <xdr:cNvCxnSpPr/>
      </xdr:nvCxnSpPr>
      <xdr:spPr>
        <a:xfrm flipV="1">
          <a:off x="1130300" y="13435267"/>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113131</xdr:rowOff>
    </xdr:from>
    <xdr:to>
      <xdr:col>10</xdr:col>
      <xdr:colOff>165100</xdr:colOff>
      <xdr:row>78</xdr:row>
      <xdr:rowOff>43281</xdr:rowOff>
    </xdr:to>
    <xdr:sp macro="" textlink="">
      <xdr:nvSpPr>
        <xdr:cNvPr id="187" name="フローチャート: 判断 186"/>
        <xdr:cNvSpPr/>
      </xdr:nvSpPr>
      <xdr:spPr>
        <a:xfrm>
          <a:off x="1968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59808</xdr:rowOff>
    </xdr:from>
    <xdr:ext cx="469744" cy="259045"/>
    <xdr:sp macro="" textlink="">
      <xdr:nvSpPr>
        <xdr:cNvPr id="188" name="テキスト ボックス 187"/>
        <xdr:cNvSpPr txBox="1"/>
      </xdr:nvSpPr>
      <xdr:spPr>
        <a:xfrm>
          <a:off x="1784428" y="130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137516</xdr:rowOff>
    </xdr:from>
    <xdr:to>
      <xdr:col>6</xdr:col>
      <xdr:colOff>38100</xdr:colOff>
      <xdr:row>78</xdr:row>
      <xdr:rowOff>67666</xdr:rowOff>
    </xdr:to>
    <xdr:sp macro="" textlink="">
      <xdr:nvSpPr>
        <xdr:cNvPr id="189" name="フローチャート: 判断 188"/>
        <xdr:cNvSpPr/>
      </xdr:nvSpPr>
      <xdr:spPr>
        <a:xfrm>
          <a:off x="1079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84193</xdr:rowOff>
    </xdr:from>
    <xdr:ext cx="469744" cy="259045"/>
    <xdr:sp macro="" textlink="">
      <xdr:nvSpPr>
        <xdr:cNvPr id="190" name="テキスト ボックス 189"/>
        <xdr:cNvSpPr txBox="1"/>
      </xdr:nvSpPr>
      <xdr:spPr>
        <a:xfrm>
          <a:off x="895428" y="131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95644</xdr:rowOff>
    </xdr:from>
    <xdr:to>
      <xdr:col>24</xdr:col>
      <xdr:colOff>114300</xdr:colOff>
      <xdr:row>78</xdr:row>
      <xdr:rowOff>25794</xdr:rowOff>
    </xdr:to>
    <xdr:sp macro="" textlink="">
      <xdr:nvSpPr>
        <xdr:cNvPr id="196" name="楕円 195"/>
        <xdr:cNvSpPr/>
      </xdr:nvSpPr>
      <xdr:spPr>
        <a:xfrm>
          <a:off x="4584700" y="132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74071</xdr:rowOff>
    </xdr:from>
    <xdr:ext cx="469744" cy="259045"/>
    <xdr:sp macro="" textlink="">
      <xdr:nvSpPr>
        <xdr:cNvPr id="197" name="維持補修費該当値テキスト"/>
        <xdr:cNvSpPr txBox="1"/>
      </xdr:nvSpPr>
      <xdr:spPr>
        <a:xfrm>
          <a:off x="4686300" y="132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81890</xdr:rowOff>
    </xdr:from>
    <xdr:to>
      <xdr:col>20</xdr:col>
      <xdr:colOff>38100</xdr:colOff>
      <xdr:row>78</xdr:row>
      <xdr:rowOff>12040</xdr:rowOff>
    </xdr:to>
    <xdr:sp macro="" textlink="">
      <xdr:nvSpPr>
        <xdr:cNvPr id="198" name="楕円 197"/>
        <xdr:cNvSpPr/>
      </xdr:nvSpPr>
      <xdr:spPr>
        <a:xfrm>
          <a:off x="3746500" y="132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3167</xdr:rowOff>
    </xdr:from>
    <xdr:ext cx="469744" cy="259045"/>
    <xdr:sp macro="" textlink="">
      <xdr:nvSpPr>
        <xdr:cNvPr id="199" name="テキスト ボックス 198"/>
        <xdr:cNvSpPr txBox="1"/>
      </xdr:nvSpPr>
      <xdr:spPr>
        <a:xfrm>
          <a:off x="3562428" y="1337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136106</xdr:rowOff>
    </xdr:from>
    <xdr:to>
      <xdr:col>15</xdr:col>
      <xdr:colOff>101600</xdr:colOff>
      <xdr:row>78</xdr:row>
      <xdr:rowOff>66256</xdr:rowOff>
    </xdr:to>
    <xdr:sp macro="" textlink="">
      <xdr:nvSpPr>
        <xdr:cNvPr id="200" name="楕円 199"/>
        <xdr:cNvSpPr/>
      </xdr:nvSpPr>
      <xdr:spPr>
        <a:xfrm>
          <a:off x="2857500" y="133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82783</xdr:rowOff>
    </xdr:from>
    <xdr:ext cx="469744" cy="259045"/>
    <xdr:sp macro="" textlink="">
      <xdr:nvSpPr>
        <xdr:cNvPr id="201" name="テキスト ボックス 200"/>
        <xdr:cNvSpPr txBox="1"/>
      </xdr:nvSpPr>
      <xdr:spPr>
        <a:xfrm>
          <a:off x="2673428" y="1311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11367</xdr:rowOff>
    </xdr:from>
    <xdr:to>
      <xdr:col>10</xdr:col>
      <xdr:colOff>165100</xdr:colOff>
      <xdr:row>78</xdr:row>
      <xdr:rowOff>112967</xdr:rowOff>
    </xdr:to>
    <xdr:sp macro="" textlink="">
      <xdr:nvSpPr>
        <xdr:cNvPr id="202" name="楕円 201"/>
        <xdr:cNvSpPr/>
      </xdr:nvSpPr>
      <xdr:spPr>
        <a:xfrm>
          <a:off x="1968500" y="133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104094</xdr:rowOff>
    </xdr:from>
    <xdr:ext cx="469744" cy="259045"/>
    <xdr:sp macro="" textlink="">
      <xdr:nvSpPr>
        <xdr:cNvPr id="203" name="テキスト ボックス 202"/>
        <xdr:cNvSpPr txBox="1"/>
      </xdr:nvSpPr>
      <xdr:spPr>
        <a:xfrm>
          <a:off x="1784428" y="134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119838</xdr:rowOff>
    </xdr:from>
    <xdr:to>
      <xdr:col>6</xdr:col>
      <xdr:colOff>38100</xdr:colOff>
      <xdr:row>79</xdr:row>
      <xdr:rowOff>49988</xdr:rowOff>
    </xdr:to>
    <xdr:sp macro="" textlink="">
      <xdr:nvSpPr>
        <xdr:cNvPr id="204" name="楕円 203"/>
        <xdr:cNvSpPr/>
      </xdr:nvSpPr>
      <xdr:spPr>
        <a:xfrm>
          <a:off x="1079500" y="134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41115</xdr:rowOff>
    </xdr:from>
    <xdr:ext cx="469744" cy="259045"/>
    <xdr:sp macro="" textlink="">
      <xdr:nvSpPr>
        <xdr:cNvPr id="205" name="テキスト ボックス 204"/>
        <xdr:cNvSpPr txBox="1"/>
      </xdr:nvSpPr>
      <xdr:spPr>
        <a:xfrm>
          <a:off x="895428" y="1358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8" name="直線コネクタ 227"/>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29"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0" name="直線コネクタ 229"/>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1"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2" name="直線コネクタ 231"/>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552</xdr:rowOff>
    </xdr:from>
    <xdr:to>
      <xdr:col>24</xdr:col>
      <xdr:colOff>63500</xdr:colOff>
      <xdr:row>94</xdr:row>
      <xdr:rowOff>48420</xdr:rowOff>
    </xdr:to>
    <xdr:cxnSp macro="">
      <xdr:nvCxnSpPr>
        <xdr:cNvPr id="233" name="直線コネクタ 232"/>
        <xdr:cNvCxnSpPr/>
      </xdr:nvCxnSpPr>
      <xdr:spPr>
        <a:xfrm>
          <a:off x="3797300" y="16116852"/>
          <a:ext cx="8382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138696</xdr:rowOff>
    </xdr:from>
    <xdr:ext cx="534377" cy="259045"/>
    <xdr:sp macro="" textlink="">
      <xdr:nvSpPr>
        <xdr:cNvPr id="234" name="扶助費平均値テキスト"/>
        <xdr:cNvSpPr txBox="1"/>
      </xdr:nvSpPr>
      <xdr:spPr>
        <a:xfrm>
          <a:off x="4686300" y="1642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5" name="フローチャート: 判断 234"/>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552</xdr:rowOff>
    </xdr:from>
    <xdr:to>
      <xdr:col>19</xdr:col>
      <xdr:colOff>177800</xdr:colOff>
      <xdr:row>94</xdr:row>
      <xdr:rowOff>163748</xdr:rowOff>
    </xdr:to>
    <xdr:cxnSp macro="">
      <xdr:nvCxnSpPr>
        <xdr:cNvPr id="236" name="直線コネクタ 235"/>
        <xdr:cNvCxnSpPr/>
      </xdr:nvCxnSpPr>
      <xdr:spPr>
        <a:xfrm flipV="1">
          <a:off x="2908300" y="16116852"/>
          <a:ext cx="889000" cy="16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7" name="フローチャート: 判断 236"/>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38" name="テキスト ボックス 237"/>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163748</xdr:rowOff>
    </xdr:from>
    <xdr:to>
      <xdr:col>15</xdr:col>
      <xdr:colOff>50800</xdr:colOff>
      <xdr:row>95</xdr:row>
      <xdr:rowOff>5558</xdr:rowOff>
    </xdr:to>
    <xdr:cxnSp macro="">
      <xdr:nvCxnSpPr>
        <xdr:cNvPr id="239" name="直線コネクタ 238"/>
        <xdr:cNvCxnSpPr/>
      </xdr:nvCxnSpPr>
      <xdr:spPr>
        <a:xfrm flipV="1">
          <a:off x="2019300" y="16280048"/>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0" name="フローチャート: 判断 239"/>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155315</xdr:rowOff>
    </xdr:from>
    <xdr:ext cx="534377" cy="259045"/>
    <xdr:sp macro="" textlink="">
      <xdr:nvSpPr>
        <xdr:cNvPr id="241" name="テキスト ボックス 240"/>
        <xdr:cNvSpPr txBox="1"/>
      </xdr:nvSpPr>
      <xdr:spPr>
        <a:xfrm>
          <a:off x="2641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5558</xdr:rowOff>
    </xdr:from>
    <xdr:to>
      <xdr:col>10</xdr:col>
      <xdr:colOff>114300</xdr:colOff>
      <xdr:row>95</xdr:row>
      <xdr:rowOff>59713</xdr:rowOff>
    </xdr:to>
    <xdr:cxnSp macro="">
      <xdr:nvCxnSpPr>
        <xdr:cNvPr id="242" name="直線コネクタ 241"/>
        <xdr:cNvCxnSpPr/>
      </xdr:nvCxnSpPr>
      <xdr:spPr>
        <a:xfrm flipV="1">
          <a:off x="1130300" y="16293308"/>
          <a:ext cx="889000" cy="5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26629</xdr:rowOff>
    </xdr:from>
    <xdr:to>
      <xdr:col>10</xdr:col>
      <xdr:colOff>165100</xdr:colOff>
      <xdr:row>97</xdr:row>
      <xdr:rowOff>128229</xdr:rowOff>
    </xdr:to>
    <xdr:sp macro="" textlink="">
      <xdr:nvSpPr>
        <xdr:cNvPr id="243" name="フローチャート: 判断 242"/>
        <xdr:cNvSpPr/>
      </xdr:nvSpPr>
      <xdr:spPr>
        <a:xfrm>
          <a:off x="1968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119356</xdr:rowOff>
    </xdr:from>
    <xdr:ext cx="534377" cy="259045"/>
    <xdr:sp macro="" textlink="">
      <xdr:nvSpPr>
        <xdr:cNvPr id="244" name="テキスト ボックス 243"/>
        <xdr:cNvSpPr txBox="1"/>
      </xdr:nvSpPr>
      <xdr:spPr>
        <a:xfrm>
          <a:off x="1752111" y="167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124036</xdr:rowOff>
    </xdr:from>
    <xdr:to>
      <xdr:col>6</xdr:col>
      <xdr:colOff>38100</xdr:colOff>
      <xdr:row>98</xdr:row>
      <xdr:rowOff>54186</xdr:rowOff>
    </xdr:to>
    <xdr:sp macro="" textlink="">
      <xdr:nvSpPr>
        <xdr:cNvPr id="245" name="フローチャート: 判断 244"/>
        <xdr:cNvSpPr/>
      </xdr:nvSpPr>
      <xdr:spPr>
        <a:xfrm>
          <a:off x="1079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45313</xdr:rowOff>
    </xdr:from>
    <xdr:ext cx="534377" cy="259045"/>
    <xdr:sp macro="" textlink="">
      <xdr:nvSpPr>
        <xdr:cNvPr id="246" name="テキスト ボックス 245"/>
        <xdr:cNvSpPr txBox="1"/>
      </xdr:nvSpPr>
      <xdr:spPr>
        <a:xfrm>
          <a:off x="863111" y="168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169070</xdr:rowOff>
    </xdr:from>
    <xdr:to>
      <xdr:col>24</xdr:col>
      <xdr:colOff>114300</xdr:colOff>
      <xdr:row>94</xdr:row>
      <xdr:rowOff>99220</xdr:rowOff>
    </xdr:to>
    <xdr:sp macro="" textlink="">
      <xdr:nvSpPr>
        <xdr:cNvPr id="252" name="楕円 251"/>
        <xdr:cNvSpPr/>
      </xdr:nvSpPr>
      <xdr:spPr>
        <a:xfrm>
          <a:off x="4584700" y="161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20497</xdr:rowOff>
    </xdr:from>
    <xdr:ext cx="534377" cy="259045"/>
    <xdr:sp macro="" textlink="">
      <xdr:nvSpPr>
        <xdr:cNvPr id="253" name="扶助費該当値テキスト"/>
        <xdr:cNvSpPr txBox="1"/>
      </xdr:nvSpPr>
      <xdr:spPr>
        <a:xfrm>
          <a:off x="4686300" y="159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121202</xdr:rowOff>
    </xdr:from>
    <xdr:to>
      <xdr:col>20</xdr:col>
      <xdr:colOff>38100</xdr:colOff>
      <xdr:row>94</xdr:row>
      <xdr:rowOff>51352</xdr:rowOff>
    </xdr:to>
    <xdr:sp macro="" textlink="">
      <xdr:nvSpPr>
        <xdr:cNvPr id="254" name="楕円 253"/>
        <xdr:cNvSpPr/>
      </xdr:nvSpPr>
      <xdr:spPr>
        <a:xfrm>
          <a:off x="3746500" y="160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67879</xdr:rowOff>
    </xdr:from>
    <xdr:ext cx="534377" cy="259045"/>
    <xdr:sp macro="" textlink="">
      <xdr:nvSpPr>
        <xdr:cNvPr id="255" name="テキスト ボックス 254"/>
        <xdr:cNvSpPr txBox="1"/>
      </xdr:nvSpPr>
      <xdr:spPr>
        <a:xfrm>
          <a:off x="3530111" y="158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112948</xdr:rowOff>
    </xdr:from>
    <xdr:to>
      <xdr:col>15</xdr:col>
      <xdr:colOff>101600</xdr:colOff>
      <xdr:row>95</xdr:row>
      <xdr:rowOff>43098</xdr:rowOff>
    </xdr:to>
    <xdr:sp macro="" textlink="">
      <xdr:nvSpPr>
        <xdr:cNvPr id="256" name="楕円 255"/>
        <xdr:cNvSpPr/>
      </xdr:nvSpPr>
      <xdr:spPr>
        <a:xfrm>
          <a:off x="2857500" y="1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59625</xdr:rowOff>
    </xdr:from>
    <xdr:ext cx="534377" cy="259045"/>
    <xdr:sp macro="" textlink="">
      <xdr:nvSpPr>
        <xdr:cNvPr id="257" name="テキスト ボックス 256"/>
        <xdr:cNvSpPr txBox="1"/>
      </xdr:nvSpPr>
      <xdr:spPr>
        <a:xfrm>
          <a:off x="2641111" y="160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126208</xdr:rowOff>
    </xdr:from>
    <xdr:to>
      <xdr:col>10</xdr:col>
      <xdr:colOff>165100</xdr:colOff>
      <xdr:row>95</xdr:row>
      <xdr:rowOff>56358</xdr:rowOff>
    </xdr:to>
    <xdr:sp macro="" textlink="">
      <xdr:nvSpPr>
        <xdr:cNvPr id="258" name="楕円 257"/>
        <xdr:cNvSpPr/>
      </xdr:nvSpPr>
      <xdr:spPr>
        <a:xfrm>
          <a:off x="1968500" y="162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72885</xdr:rowOff>
    </xdr:from>
    <xdr:ext cx="534377" cy="259045"/>
    <xdr:sp macro="" textlink="">
      <xdr:nvSpPr>
        <xdr:cNvPr id="259" name="テキスト ボックス 258"/>
        <xdr:cNvSpPr txBox="1"/>
      </xdr:nvSpPr>
      <xdr:spPr>
        <a:xfrm>
          <a:off x="1752111" y="1601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8913</xdr:rowOff>
    </xdr:from>
    <xdr:to>
      <xdr:col>6</xdr:col>
      <xdr:colOff>38100</xdr:colOff>
      <xdr:row>95</xdr:row>
      <xdr:rowOff>110513</xdr:rowOff>
    </xdr:to>
    <xdr:sp macro="" textlink="">
      <xdr:nvSpPr>
        <xdr:cNvPr id="260" name="楕円 259"/>
        <xdr:cNvSpPr/>
      </xdr:nvSpPr>
      <xdr:spPr>
        <a:xfrm>
          <a:off x="1079500" y="162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127040</xdr:rowOff>
    </xdr:from>
    <xdr:ext cx="534377" cy="259045"/>
    <xdr:sp macro="" textlink="">
      <xdr:nvSpPr>
        <xdr:cNvPr id="261" name="テキスト ボックス 260"/>
        <xdr:cNvSpPr txBox="1"/>
      </xdr:nvSpPr>
      <xdr:spPr>
        <a:xfrm>
          <a:off x="863111" y="160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8" name="直線コネクタ 287"/>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89"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0" name="直線コネクタ 289"/>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1"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2" name="直線コネクタ 291"/>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34011</xdr:rowOff>
    </xdr:from>
    <xdr:to>
      <xdr:col>55</xdr:col>
      <xdr:colOff>0</xdr:colOff>
      <xdr:row>32</xdr:row>
      <xdr:rowOff>87656</xdr:rowOff>
    </xdr:to>
    <xdr:cxnSp macro="">
      <xdr:nvCxnSpPr>
        <xdr:cNvPr id="293" name="直線コネクタ 292"/>
        <xdr:cNvCxnSpPr/>
      </xdr:nvCxnSpPr>
      <xdr:spPr>
        <a:xfrm>
          <a:off x="9639300" y="5348961"/>
          <a:ext cx="838200" cy="2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xdr:rowOff>
    </xdr:from>
    <xdr:ext cx="534377" cy="259045"/>
    <xdr:sp macro="" textlink="">
      <xdr:nvSpPr>
        <xdr:cNvPr id="294" name="補助費等平均値テキスト"/>
        <xdr:cNvSpPr txBox="1"/>
      </xdr:nvSpPr>
      <xdr:spPr>
        <a:xfrm>
          <a:off x="10528300" y="6173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5" name="フローチャート: 判断 294"/>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34011</xdr:rowOff>
    </xdr:from>
    <xdr:to>
      <xdr:col>50</xdr:col>
      <xdr:colOff>114300</xdr:colOff>
      <xdr:row>34</xdr:row>
      <xdr:rowOff>98781</xdr:rowOff>
    </xdr:to>
    <xdr:cxnSp macro="">
      <xdr:nvCxnSpPr>
        <xdr:cNvPr id="296" name="直線コネクタ 295"/>
        <xdr:cNvCxnSpPr/>
      </xdr:nvCxnSpPr>
      <xdr:spPr>
        <a:xfrm flipV="1">
          <a:off x="8750300" y="5348961"/>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7" name="フローチャート: 判断 296"/>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143298</xdr:rowOff>
    </xdr:from>
    <xdr:ext cx="534377" cy="259045"/>
    <xdr:sp macro="" textlink="">
      <xdr:nvSpPr>
        <xdr:cNvPr id="298" name="テキスト ボックス 297"/>
        <xdr:cNvSpPr txBox="1"/>
      </xdr:nvSpPr>
      <xdr:spPr>
        <a:xfrm>
          <a:off x="9372111" y="63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97104</xdr:rowOff>
    </xdr:from>
    <xdr:to>
      <xdr:col>45</xdr:col>
      <xdr:colOff>177800</xdr:colOff>
      <xdr:row>34</xdr:row>
      <xdr:rowOff>98781</xdr:rowOff>
    </xdr:to>
    <xdr:cxnSp macro="">
      <xdr:nvCxnSpPr>
        <xdr:cNvPr id="299" name="直線コネクタ 298"/>
        <xdr:cNvCxnSpPr/>
      </xdr:nvCxnSpPr>
      <xdr:spPr>
        <a:xfrm>
          <a:off x="7861300" y="592640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0" name="フローチャート: 判断 299"/>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22293</xdr:rowOff>
    </xdr:from>
    <xdr:ext cx="534377" cy="259045"/>
    <xdr:sp macro="" textlink="">
      <xdr:nvSpPr>
        <xdr:cNvPr id="301" name="テキスト ボックス 300"/>
        <xdr:cNvSpPr txBox="1"/>
      </xdr:nvSpPr>
      <xdr:spPr>
        <a:xfrm>
          <a:off x="8483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148735</xdr:rowOff>
    </xdr:from>
    <xdr:to>
      <xdr:col>41</xdr:col>
      <xdr:colOff>50800</xdr:colOff>
      <xdr:row>34</xdr:row>
      <xdr:rowOff>97104</xdr:rowOff>
    </xdr:to>
    <xdr:cxnSp macro="">
      <xdr:nvCxnSpPr>
        <xdr:cNvPr id="302" name="直線コネクタ 301"/>
        <xdr:cNvCxnSpPr/>
      </xdr:nvCxnSpPr>
      <xdr:spPr>
        <a:xfrm>
          <a:off x="6972300" y="5463685"/>
          <a:ext cx="889000" cy="46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68032</xdr:rowOff>
    </xdr:from>
    <xdr:to>
      <xdr:col>41</xdr:col>
      <xdr:colOff>101600</xdr:colOff>
      <xdr:row>36</xdr:row>
      <xdr:rowOff>169632</xdr:rowOff>
    </xdr:to>
    <xdr:sp macro="" textlink="">
      <xdr:nvSpPr>
        <xdr:cNvPr id="303" name="フローチャート: 判断 302"/>
        <xdr:cNvSpPr/>
      </xdr:nvSpPr>
      <xdr:spPr>
        <a:xfrm>
          <a:off x="7810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160759</xdr:rowOff>
    </xdr:from>
    <xdr:ext cx="534377" cy="259045"/>
    <xdr:sp macro="" textlink="">
      <xdr:nvSpPr>
        <xdr:cNvPr id="304" name="テキスト ボックス 303"/>
        <xdr:cNvSpPr txBox="1"/>
      </xdr:nvSpPr>
      <xdr:spPr>
        <a:xfrm>
          <a:off x="7594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35375</xdr:rowOff>
    </xdr:from>
    <xdr:to>
      <xdr:col>36</xdr:col>
      <xdr:colOff>165100</xdr:colOff>
      <xdr:row>36</xdr:row>
      <xdr:rowOff>136975</xdr:rowOff>
    </xdr:to>
    <xdr:sp macro="" textlink="">
      <xdr:nvSpPr>
        <xdr:cNvPr id="305" name="フローチャート: 判断 304"/>
        <xdr:cNvSpPr/>
      </xdr:nvSpPr>
      <xdr:spPr>
        <a:xfrm>
          <a:off x="6921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128102</xdr:rowOff>
    </xdr:from>
    <xdr:ext cx="534377" cy="259045"/>
    <xdr:sp macro="" textlink="">
      <xdr:nvSpPr>
        <xdr:cNvPr id="306" name="テキスト ボックス 305"/>
        <xdr:cNvSpPr txBox="1"/>
      </xdr:nvSpPr>
      <xdr:spPr>
        <a:xfrm>
          <a:off x="6705111" y="63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36856</xdr:rowOff>
    </xdr:from>
    <xdr:to>
      <xdr:col>55</xdr:col>
      <xdr:colOff>50800</xdr:colOff>
      <xdr:row>32</xdr:row>
      <xdr:rowOff>138456</xdr:rowOff>
    </xdr:to>
    <xdr:sp macro="" textlink="">
      <xdr:nvSpPr>
        <xdr:cNvPr id="312" name="楕円 311"/>
        <xdr:cNvSpPr/>
      </xdr:nvSpPr>
      <xdr:spPr>
        <a:xfrm>
          <a:off x="10426700" y="55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59733</xdr:rowOff>
    </xdr:from>
    <xdr:ext cx="599010" cy="259045"/>
    <xdr:sp macro="" textlink="">
      <xdr:nvSpPr>
        <xdr:cNvPr id="313" name="補助費等該当値テキスト"/>
        <xdr:cNvSpPr txBox="1"/>
      </xdr:nvSpPr>
      <xdr:spPr>
        <a:xfrm>
          <a:off x="10528300" y="53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154661</xdr:rowOff>
    </xdr:from>
    <xdr:to>
      <xdr:col>50</xdr:col>
      <xdr:colOff>165100</xdr:colOff>
      <xdr:row>31</xdr:row>
      <xdr:rowOff>84811</xdr:rowOff>
    </xdr:to>
    <xdr:sp macro="" textlink="">
      <xdr:nvSpPr>
        <xdr:cNvPr id="314" name="楕円 313"/>
        <xdr:cNvSpPr/>
      </xdr:nvSpPr>
      <xdr:spPr>
        <a:xfrm>
          <a:off x="9588500" y="5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101338</xdr:rowOff>
    </xdr:from>
    <xdr:ext cx="599010" cy="259045"/>
    <xdr:sp macro="" textlink="">
      <xdr:nvSpPr>
        <xdr:cNvPr id="315" name="テキスト ボックス 314"/>
        <xdr:cNvSpPr txBox="1"/>
      </xdr:nvSpPr>
      <xdr:spPr>
        <a:xfrm>
          <a:off x="9339795" y="507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47981</xdr:rowOff>
    </xdr:from>
    <xdr:to>
      <xdr:col>46</xdr:col>
      <xdr:colOff>38100</xdr:colOff>
      <xdr:row>34</xdr:row>
      <xdr:rowOff>149581</xdr:rowOff>
    </xdr:to>
    <xdr:sp macro="" textlink="">
      <xdr:nvSpPr>
        <xdr:cNvPr id="316" name="楕円 315"/>
        <xdr:cNvSpPr/>
      </xdr:nvSpPr>
      <xdr:spPr>
        <a:xfrm>
          <a:off x="8699500" y="58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166108</xdr:rowOff>
    </xdr:from>
    <xdr:ext cx="599010" cy="259045"/>
    <xdr:sp macro="" textlink="">
      <xdr:nvSpPr>
        <xdr:cNvPr id="317" name="テキスト ボックス 316"/>
        <xdr:cNvSpPr txBox="1"/>
      </xdr:nvSpPr>
      <xdr:spPr>
        <a:xfrm>
          <a:off x="8450795" y="565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46304</xdr:rowOff>
    </xdr:from>
    <xdr:to>
      <xdr:col>41</xdr:col>
      <xdr:colOff>101600</xdr:colOff>
      <xdr:row>34</xdr:row>
      <xdr:rowOff>147904</xdr:rowOff>
    </xdr:to>
    <xdr:sp macro="" textlink="">
      <xdr:nvSpPr>
        <xdr:cNvPr id="318" name="楕円 317"/>
        <xdr:cNvSpPr/>
      </xdr:nvSpPr>
      <xdr:spPr>
        <a:xfrm>
          <a:off x="7810500" y="58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164431</xdr:rowOff>
    </xdr:from>
    <xdr:ext cx="599010" cy="259045"/>
    <xdr:sp macro="" textlink="">
      <xdr:nvSpPr>
        <xdr:cNvPr id="319" name="テキスト ボックス 318"/>
        <xdr:cNvSpPr txBox="1"/>
      </xdr:nvSpPr>
      <xdr:spPr>
        <a:xfrm>
          <a:off x="7561795" y="565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97935</xdr:rowOff>
    </xdr:from>
    <xdr:to>
      <xdr:col>36</xdr:col>
      <xdr:colOff>165100</xdr:colOff>
      <xdr:row>32</xdr:row>
      <xdr:rowOff>28085</xdr:rowOff>
    </xdr:to>
    <xdr:sp macro="" textlink="">
      <xdr:nvSpPr>
        <xdr:cNvPr id="320" name="楕円 319"/>
        <xdr:cNvSpPr/>
      </xdr:nvSpPr>
      <xdr:spPr>
        <a:xfrm>
          <a:off x="6921500" y="541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44612</xdr:rowOff>
    </xdr:from>
    <xdr:ext cx="599010" cy="259045"/>
    <xdr:sp macro="" textlink="">
      <xdr:nvSpPr>
        <xdr:cNvPr id="321" name="テキスト ボックス 320"/>
        <xdr:cNvSpPr txBox="1"/>
      </xdr:nvSpPr>
      <xdr:spPr>
        <a:xfrm>
          <a:off x="6672795" y="518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79511</xdr:rowOff>
    </xdr:from>
    <xdr:to>
      <xdr:col>54</xdr:col>
      <xdr:colOff>189865</xdr:colOff>
      <xdr:row>59</xdr:row>
      <xdr:rowOff>70269</xdr:rowOff>
    </xdr:to>
    <xdr:cxnSp macro="">
      <xdr:nvCxnSpPr>
        <xdr:cNvPr id="347" name="直線コネクタ 346"/>
        <xdr:cNvCxnSpPr/>
      </xdr:nvCxnSpPr>
      <xdr:spPr>
        <a:xfrm flipV="1">
          <a:off x="10475595" y="9166361"/>
          <a:ext cx="1270" cy="101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74096</xdr:rowOff>
    </xdr:from>
    <xdr:ext cx="534377" cy="259045"/>
    <xdr:sp macro="" textlink="">
      <xdr:nvSpPr>
        <xdr:cNvPr id="348" name="普通建設事業費最小値テキスト"/>
        <xdr:cNvSpPr txBox="1"/>
      </xdr:nvSpPr>
      <xdr:spPr>
        <a:xfrm>
          <a:off x="10528300" y="101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70269</xdr:rowOff>
    </xdr:from>
    <xdr:to>
      <xdr:col>55</xdr:col>
      <xdr:colOff>88900</xdr:colOff>
      <xdr:row>59</xdr:row>
      <xdr:rowOff>70269</xdr:rowOff>
    </xdr:to>
    <xdr:cxnSp macro="">
      <xdr:nvCxnSpPr>
        <xdr:cNvPr id="349" name="直線コネクタ 348"/>
        <xdr:cNvCxnSpPr/>
      </xdr:nvCxnSpPr>
      <xdr:spPr>
        <a:xfrm>
          <a:off x="10388600" y="101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26188</xdr:rowOff>
    </xdr:from>
    <xdr:ext cx="599010" cy="259045"/>
    <xdr:sp macro="" textlink="">
      <xdr:nvSpPr>
        <xdr:cNvPr id="350" name="普通建設事業費最大値テキスト"/>
        <xdr:cNvSpPr txBox="1"/>
      </xdr:nvSpPr>
      <xdr:spPr>
        <a:xfrm>
          <a:off x="10528300" y="894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79511</xdr:rowOff>
    </xdr:from>
    <xdr:to>
      <xdr:col>55</xdr:col>
      <xdr:colOff>88900</xdr:colOff>
      <xdr:row>53</xdr:row>
      <xdr:rowOff>79511</xdr:rowOff>
    </xdr:to>
    <xdr:cxnSp macro="">
      <xdr:nvCxnSpPr>
        <xdr:cNvPr id="351" name="直線コネクタ 350"/>
        <xdr:cNvCxnSpPr/>
      </xdr:nvCxnSpPr>
      <xdr:spPr>
        <a:xfrm>
          <a:off x="10388600" y="916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135068</xdr:rowOff>
    </xdr:from>
    <xdr:to>
      <xdr:col>55</xdr:col>
      <xdr:colOff>0</xdr:colOff>
      <xdr:row>53</xdr:row>
      <xdr:rowOff>79511</xdr:rowOff>
    </xdr:to>
    <xdr:cxnSp macro="">
      <xdr:nvCxnSpPr>
        <xdr:cNvPr id="352" name="直線コネクタ 351"/>
        <xdr:cNvCxnSpPr/>
      </xdr:nvCxnSpPr>
      <xdr:spPr>
        <a:xfrm>
          <a:off x="9639300" y="8707568"/>
          <a:ext cx="838200" cy="45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90297</xdr:rowOff>
    </xdr:from>
    <xdr:ext cx="534377" cy="259045"/>
    <xdr:sp macro="" textlink="">
      <xdr:nvSpPr>
        <xdr:cNvPr id="353" name="普通建設事業費平均値テキスト"/>
        <xdr:cNvSpPr txBox="1"/>
      </xdr:nvSpPr>
      <xdr:spPr>
        <a:xfrm>
          <a:off x="10528300" y="10034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111870</xdr:rowOff>
    </xdr:from>
    <xdr:to>
      <xdr:col>55</xdr:col>
      <xdr:colOff>50800</xdr:colOff>
      <xdr:row>59</xdr:row>
      <xdr:rowOff>42020</xdr:rowOff>
    </xdr:to>
    <xdr:sp macro="" textlink="">
      <xdr:nvSpPr>
        <xdr:cNvPr id="354" name="フローチャート: 判断 353"/>
        <xdr:cNvSpPr/>
      </xdr:nvSpPr>
      <xdr:spPr>
        <a:xfrm>
          <a:off x="10426700" y="1005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135068</xdr:rowOff>
    </xdr:from>
    <xdr:to>
      <xdr:col>50</xdr:col>
      <xdr:colOff>114300</xdr:colOff>
      <xdr:row>51</xdr:row>
      <xdr:rowOff>40807</xdr:rowOff>
    </xdr:to>
    <xdr:cxnSp macro="">
      <xdr:nvCxnSpPr>
        <xdr:cNvPr id="355" name="直線コネクタ 354"/>
        <xdr:cNvCxnSpPr/>
      </xdr:nvCxnSpPr>
      <xdr:spPr>
        <a:xfrm flipV="1">
          <a:off x="8750300" y="8707568"/>
          <a:ext cx="889000" cy="7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94209</xdr:rowOff>
    </xdr:from>
    <xdr:to>
      <xdr:col>50</xdr:col>
      <xdr:colOff>165100</xdr:colOff>
      <xdr:row>59</xdr:row>
      <xdr:rowOff>24359</xdr:rowOff>
    </xdr:to>
    <xdr:sp macro="" textlink="">
      <xdr:nvSpPr>
        <xdr:cNvPr id="356" name="フローチャート: 判断 355"/>
        <xdr:cNvSpPr/>
      </xdr:nvSpPr>
      <xdr:spPr>
        <a:xfrm>
          <a:off x="95885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15486</xdr:rowOff>
    </xdr:from>
    <xdr:ext cx="599010" cy="259045"/>
    <xdr:sp macro="" textlink="">
      <xdr:nvSpPr>
        <xdr:cNvPr id="357" name="テキスト ボックス 356"/>
        <xdr:cNvSpPr txBox="1"/>
      </xdr:nvSpPr>
      <xdr:spPr>
        <a:xfrm>
          <a:off x="9339795" y="1013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40807</xdr:rowOff>
    </xdr:from>
    <xdr:to>
      <xdr:col>45</xdr:col>
      <xdr:colOff>177800</xdr:colOff>
      <xdr:row>52</xdr:row>
      <xdr:rowOff>68983</xdr:rowOff>
    </xdr:to>
    <xdr:cxnSp macro="">
      <xdr:nvCxnSpPr>
        <xdr:cNvPr id="358" name="直線コネクタ 357"/>
        <xdr:cNvCxnSpPr/>
      </xdr:nvCxnSpPr>
      <xdr:spPr>
        <a:xfrm flipV="1">
          <a:off x="7861300" y="8784757"/>
          <a:ext cx="889000" cy="19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135080</xdr:rowOff>
    </xdr:from>
    <xdr:to>
      <xdr:col>46</xdr:col>
      <xdr:colOff>38100</xdr:colOff>
      <xdr:row>59</xdr:row>
      <xdr:rowOff>65230</xdr:rowOff>
    </xdr:to>
    <xdr:sp macro="" textlink="">
      <xdr:nvSpPr>
        <xdr:cNvPr id="359" name="フローチャート: 判断 358"/>
        <xdr:cNvSpPr/>
      </xdr:nvSpPr>
      <xdr:spPr>
        <a:xfrm>
          <a:off x="8699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56357</xdr:rowOff>
    </xdr:from>
    <xdr:ext cx="534377" cy="259045"/>
    <xdr:sp macro="" textlink="">
      <xdr:nvSpPr>
        <xdr:cNvPr id="360" name="テキスト ボックス 359"/>
        <xdr:cNvSpPr txBox="1"/>
      </xdr:nvSpPr>
      <xdr:spPr>
        <a:xfrm>
          <a:off x="8483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68983</xdr:rowOff>
    </xdr:from>
    <xdr:to>
      <xdr:col>41</xdr:col>
      <xdr:colOff>50800</xdr:colOff>
      <xdr:row>55</xdr:row>
      <xdr:rowOff>4138</xdr:rowOff>
    </xdr:to>
    <xdr:cxnSp macro="">
      <xdr:nvCxnSpPr>
        <xdr:cNvPr id="361" name="直線コネクタ 360"/>
        <xdr:cNvCxnSpPr/>
      </xdr:nvCxnSpPr>
      <xdr:spPr>
        <a:xfrm flipV="1">
          <a:off x="6972300" y="8984383"/>
          <a:ext cx="889000" cy="4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124223</xdr:rowOff>
    </xdr:from>
    <xdr:to>
      <xdr:col>41</xdr:col>
      <xdr:colOff>101600</xdr:colOff>
      <xdr:row>59</xdr:row>
      <xdr:rowOff>54373</xdr:rowOff>
    </xdr:to>
    <xdr:sp macro="" textlink="">
      <xdr:nvSpPr>
        <xdr:cNvPr id="362" name="フローチャート: 判断 361"/>
        <xdr:cNvSpPr/>
      </xdr:nvSpPr>
      <xdr:spPr>
        <a:xfrm>
          <a:off x="7810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45500</xdr:rowOff>
    </xdr:from>
    <xdr:ext cx="534377" cy="259045"/>
    <xdr:sp macro="" textlink="">
      <xdr:nvSpPr>
        <xdr:cNvPr id="363" name="テキスト ボックス 362"/>
        <xdr:cNvSpPr txBox="1"/>
      </xdr:nvSpPr>
      <xdr:spPr>
        <a:xfrm>
          <a:off x="7594111" y="1016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130277</xdr:rowOff>
    </xdr:from>
    <xdr:to>
      <xdr:col>36</xdr:col>
      <xdr:colOff>165100</xdr:colOff>
      <xdr:row>59</xdr:row>
      <xdr:rowOff>60427</xdr:rowOff>
    </xdr:to>
    <xdr:sp macro="" textlink="">
      <xdr:nvSpPr>
        <xdr:cNvPr id="364" name="フローチャート: 判断 363"/>
        <xdr:cNvSpPr/>
      </xdr:nvSpPr>
      <xdr:spPr>
        <a:xfrm>
          <a:off x="6921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51554</xdr:rowOff>
    </xdr:from>
    <xdr:ext cx="534377" cy="259045"/>
    <xdr:sp macro="" textlink="">
      <xdr:nvSpPr>
        <xdr:cNvPr id="365" name="テキスト ボックス 364"/>
        <xdr:cNvSpPr txBox="1"/>
      </xdr:nvSpPr>
      <xdr:spPr>
        <a:xfrm>
          <a:off x="6705111" y="101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28711</xdr:rowOff>
    </xdr:from>
    <xdr:to>
      <xdr:col>55</xdr:col>
      <xdr:colOff>50800</xdr:colOff>
      <xdr:row>53</xdr:row>
      <xdr:rowOff>130311</xdr:rowOff>
    </xdr:to>
    <xdr:sp macro="" textlink="">
      <xdr:nvSpPr>
        <xdr:cNvPr id="371" name="楕円 370"/>
        <xdr:cNvSpPr/>
      </xdr:nvSpPr>
      <xdr:spPr>
        <a:xfrm>
          <a:off x="10426700" y="91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153188</xdr:rowOff>
    </xdr:from>
    <xdr:ext cx="599010" cy="259045"/>
    <xdr:sp macro="" textlink="">
      <xdr:nvSpPr>
        <xdr:cNvPr id="372" name="普通建設事業費該当値テキスト"/>
        <xdr:cNvSpPr txBox="1"/>
      </xdr:nvSpPr>
      <xdr:spPr>
        <a:xfrm>
          <a:off x="10528300" y="906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84268</xdr:rowOff>
    </xdr:from>
    <xdr:to>
      <xdr:col>50</xdr:col>
      <xdr:colOff>165100</xdr:colOff>
      <xdr:row>51</xdr:row>
      <xdr:rowOff>14418</xdr:rowOff>
    </xdr:to>
    <xdr:sp macro="" textlink="">
      <xdr:nvSpPr>
        <xdr:cNvPr id="373" name="楕円 372"/>
        <xdr:cNvSpPr/>
      </xdr:nvSpPr>
      <xdr:spPr>
        <a:xfrm>
          <a:off x="9588500" y="86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30945</xdr:rowOff>
    </xdr:from>
    <xdr:ext cx="690189" cy="259045"/>
    <xdr:sp macro="" textlink="">
      <xdr:nvSpPr>
        <xdr:cNvPr id="374" name="テキスト ボックス 373"/>
        <xdr:cNvSpPr txBox="1"/>
      </xdr:nvSpPr>
      <xdr:spPr>
        <a:xfrm>
          <a:off x="9294205" y="8431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161457</xdr:rowOff>
    </xdr:from>
    <xdr:to>
      <xdr:col>46</xdr:col>
      <xdr:colOff>38100</xdr:colOff>
      <xdr:row>51</xdr:row>
      <xdr:rowOff>91607</xdr:rowOff>
    </xdr:to>
    <xdr:sp macro="" textlink="">
      <xdr:nvSpPr>
        <xdr:cNvPr id="375" name="楕円 374"/>
        <xdr:cNvSpPr/>
      </xdr:nvSpPr>
      <xdr:spPr>
        <a:xfrm>
          <a:off x="8699500" y="87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108134</xdr:rowOff>
    </xdr:from>
    <xdr:ext cx="690189" cy="259045"/>
    <xdr:sp macro="" textlink="">
      <xdr:nvSpPr>
        <xdr:cNvPr id="376" name="テキスト ボックス 375"/>
        <xdr:cNvSpPr txBox="1"/>
      </xdr:nvSpPr>
      <xdr:spPr>
        <a:xfrm>
          <a:off x="8405205" y="8509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18183</xdr:rowOff>
    </xdr:from>
    <xdr:to>
      <xdr:col>41</xdr:col>
      <xdr:colOff>101600</xdr:colOff>
      <xdr:row>52</xdr:row>
      <xdr:rowOff>119783</xdr:rowOff>
    </xdr:to>
    <xdr:sp macro="" textlink="">
      <xdr:nvSpPr>
        <xdr:cNvPr id="377" name="楕円 376"/>
        <xdr:cNvSpPr/>
      </xdr:nvSpPr>
      <xdr:spPr>
        <a:xfrm>
          <a:off x="7810500" y="89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136310</xdr:rowOff>
    </xdr:from>
    <xdr:ext cx="690189" cy="259045"/>
    <xdr:sp macro="" textlink="">
      <xdr:nvSpPr>
        <xdr:cNvPr id="378" name="テキスト ボックス 377"/>
        <xdr:cNvSpPr txBox="1"/>
      </xdr:nvSpPr>
      <xdr:spPr>
        <a:xfrm>
          <a:off x="7516205" y="8708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124788</xdr:rowOff>
    </xdr:from>
    <xdr:to>
      <xdr:col>36</xdr:col>
      <xdr:colOff>165100</xdr:colOff>
      <xdr:row>55</xdr:row>
      <xdr:rowOff>54938</xdr:rowOff>
    </xdr:to>
    <xdr:sp macro="" textlink="">
      <xdr:nvSpPr>
        <xdr:cNvPr id="379" name="楕円 378"/>
        <xdr:cNvSpPr/>
      </xdr:nvSpPr>
      <xdr:spPr>
        <a:xfrm>
          <a:off x="6921500" y="93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71465</xdr:rowOff>
    </xdr:from>
    <xdr:ext cx="599010" cy="259045"/>
    <xdr:sp macro="" textlink="">
      <xdr:nvSpPr>
        <xdr:cNvPr id="380" name="テキスト ボックス 379"/>
        <xdr:cNvSpPr txBox="1"/>
      </xdr:nvSpPr>
      <xdr:spPr>
        <a:xfrm>
          <a:off x="6672795" y="915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0" name="テキスト ボックス 39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101936</xdr:rowOff>
    </xdr:from>
    <xdr:to>
      <xdr:col>54</xdr:col>
      <xdr:colOff>189865</xdr:colOff>
      <xdr:row>79</xdr:row>
      <xdr:rowOff>44450</xdr:rowOff>
    </xdr:to>
    <xdr:cxnSp macro="">
      <xdr:nvCxnSpPr>
        <xdr:cNvPr id="404" name="直線コネクタ 403"/>
        <xdr:cNvCxnSpPr/>
      </xdr:nvCxnSpPr>
      <xdr:spPr>
        <a:xfrm flipV="1">
          <a:off x="10475595" y="12446336"/>
          <a:ext cx="1270" cy="114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48613</xdr:rowOff>
    </xdr:from>
    <xdr:ext cx="599010" cy="259045"/>
    <xdr:sp macro="" textlink="">
      <xdr:nvSpPr>
        <xdr:cNvPr id="407" name="普通建設事業費 （ うち新規整備　）最大値テキスト"/>
        <xdr:cNvSpPr txBox="1"/>
      </xdr:nvSpPr>
      <xdr:spPr>
        <a:xfrm>
          <a:off x="10528300" y="1222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101936</xdr:rowOff>
    </xdr:from>
    <xdr:to>
      <xdr:col>55</xdr:col>
      <xdr:colOff>88900</xdr:colOff>
      <xdr:row>72</xdr:row>
      <xdr:rowOff>101936</xdr:rowOff>
    </xdr:to>
    <xdr:cxnSp macro="">
      <xdr:nvCxnSpPr>
        <xdr:cNvPr id="408" name="直線コネクタ 407"/>
        <xdr:cNvCxnSpPr/>
      </xdr:nvCxnSpPr>
      <xdr:spPr>
        <a:xfrm>
          <a:off x="10388600" y="124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101936</xdr:rowOff>
    </xdr:from>
    <xdr:to>
      <xdr:col>55</xdr:col>
      <xdr:colOff>0</xdr:colOff>
      <xdr:row>72</xdr:row>
      <xdr:rowOff>133513</xdr:rowOff>
    </xdr:to>
    <xdr:cxnSp macro="">
      <xdr:nvCxnSpPr>
        <xdr:cNvPr id="409" name="直線コネクタ 408"/>
        <xdr:cNvCxnSpPr/>
      </xdr:nvCxnSpPr>
      <xdr:spPr>
        <a:xfrm flipV="1">
          <a:off x="9639300" y="12446336"/>
          <a:ext cx="8382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79638</xdr:rowOff>
    </xdr:from>
    <xdr:ext cx="534377" cy="259045"/>
    <xdr:sp macro="" textlink="">
      <xdr:nvSpPr>
        <xdr:cNvPr id="410" name="普通建設事業費 （ うち新規整備　）平均値テキスト"/>
        <xdr:cNvSpPr txBox="1"/>
      </xdr:nvSpPr>
      <xdr:spPr>
        <a:xfrm>
          <a:off x="10528300" y="13452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101211</xdr:rowOff>
    </xdr:from>
    <xdr:to>
      <xdr:col>55</xdr:col>
      <xdr:colOff>50800</xdr:colOff>
      <xdr:row>79</xdr:row>
      <xdr:rowOff>31361</xdr:rowOff>
    </xdr:to>
    <xdr:sp macro="" textlink="">
      <xdr:nvSpPr>
        <xdr:cNvPr id="411" name="フローチャート: 判断 410"/>
        <xdr:cNvSpPr/>
      </xdr:nvSpPr>
      <xdr:spPr>
        <a:xfrm>
          <a:off x="10426700" y="134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164333</xdr:rowOff>
    </xdr:from>
    <xdr:to>
      <xdr:col>50</xdr:col>
      <xdr:colOff>114300</xdr:colOff>
      <xdr:row>72</xdr:row>
      <xdr:rowOff>133513</xdr:rowOff>
    </xdr:to>
    <xdr:cxnSp macro="">
      <xdr:nvCxnSpPr>
        <xdr:cNvPr id="412" name="直線コネクタ 411"/>
        <xdr:cNvCxnSpPr/>
      </xdr:nvCxnSpPr>
      <xdr:spPr>
        <a:xfrm>
          <a:off x="8750300" y="12165833"/>
          <a:ext cx="889000" cy="3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87537</xdr:rowOff>
    </xdr:from>
    <xdr:to>
      <xdr:col>50</xdr:col>
      <xdr:colOff>165100</xdr:colOff>
      <xdr:row>79</xdr:row>
      <xdr:rowOff>17687</xdr:rowOff>
    </xdr:to>
    <xdr:sp macro="" textlink="">
      <xdr:nvSpPr>
        <xdr:cNvPr id="413" name="フローチャート: 判断 412"/>
        <xdr:cNvSpPr/>
      </xdr:nvSpPr>
      <xdr:spPr>
        <a:xfrm>
          <a:off x="9588500" y="1346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8814</xdr:rowOff>
    </xdr:from>
    <xdr:ext cx="534377" cy="259045"/>
    <xdr:sp macro="" textlink="">
      <xdr:nvSpPr>
        <xdr:cNvPr id="414" name="テキスト ボックス 413"/>
        <xdr:cNvSpPr txBox="1"/>
      </xdr:nvSpPr>
      <xdr:spPr>
        <a:xfrm>
          <a:off x="9372111" y="135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164333</xdr:rowOff>
    </xdr:from>
    <xdr:to>
      <xdr:col>45</xdr:col>
      <xdr:colOff>177800</xdr:colOff>
      <xdr:row>72</xdr:row>
      <xdr:rowOff>160348</xdr:rowOff>
    </xdr:to>
    <xdr:cxnSp macro="">
      <xdr:nvCxnSpPr>
        <xdr:cNvPr id="415" name="直線コネクタ 414"/>
        <xdr:cNvCxnSpPr/>
      </xdr:nvCxnSpPr>
      <xdr:spPr>
        <a:xfrm flipV="1">
          <a:off x="7861300" y="12165833"/>
          <a:ext cx="889000" cy="3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114849</xdr:rowOff>
    </xdr:from>
    <xdr:to>
      <xdr:col>46</xdr:col>
      <xdr:colOff>38100</xdr:colOff>
      <xdr:row>79</xdr:row>
      <xdr:rowOff>44999</xdr:rowOff>
    </xdr:to>
    <xdr:sp macro="" textlink="">
      <xdr:nvSpPr>
        <xdr:cNvPr id="416" name="フローチャート: 判断 415"/>
        <xdr:cNvSpPr/>
      </xdr:nvSpPr>
      <xdr:spPr>
        <a:xfrm>
          <a:off x="86995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36126</xdr:rowOff>
    </xdr:from>
    <xdr:ext cx="534377" cy="259045"/>
    <xdr:sp macro="" textlink="">
      <xdr:nvSpPr>
        <xdr:cNvPr id="417" name="テキスト ボックス 416"/>
        <xdr:cNvSpPr txBox="1"/>
      </xdr:nvSpPr>
      <xdr:spPr>
        <a:xfrm>
          <a:off x="8483111" y="1358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110488</xdr:rowOff>
    </xdr:from>
    <xdr:to>
      <xdr:col>41</xdr:col>
      <xdr:colOff>101600</xdr:colOff>
      <xdr:row>79</xdr:row>
      <xdr:rowOff>40638</xdr:rowOff>
    </xdr:to>
    <xdr:sp macro="" textlink="">
      <xdr:nvSpPr>
        <xdr:cNvPr id="418" name="フローチャート: 判断 417"/>
        <xdr:cNvSpPr/>
      </xdr:nvSpPr>
      <xdr:spPr>
        <a:xfrm>
          <a:off x="7810500" y="1348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31765</xdr:rowOff>
    </xdr:from>
    <xdr:ext cx="534377" cy="259045"/>
    <xdr:sp macro="" textlink="">
      <xdr:nvSpPr>
        <xdr:cNvPr id="419" name="テキスト ボックス 418"/>
        <xdr:cNvSpPr txBox="1"/>
      </xdr:nvSpPr>
      <xdr:spPr>
        <a:xfrm>
          <a:off x="7594111" y="135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51136</xdr:rowOff>
    </xdr:from>
    <xdr:to>
      <xdr:col>55</xdr:col>
      <xdr:colOff>50800</xdr:colOff>
      <xdr:row>72</xdr:row>
      <xdr:rowOff>152736</xdr:rowOff>
    </xdr:to>
    <xdr:sp macro="" textlink="">
      <xdr:nvSpPr>
        <xdr:cNvPr id="425" name="楕円 424"/>
        <xdr:cNvSpPr/>
      </xdr:nvSpPr>
      <xdr:spPr>
        <a:xfrm>
          <a:off x="10426700" y="123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4163</xdr:rowOff>
    </xdr:from>
    <xdr:ext cx="599010" cy="259045"/>
    <xdr:sp macro="" textlink="">
      <xdr:nvSpPr>
        <xdr:cNvPr id="426" name="普通建設事業費 （ うち新規整備　）該当値テキスト"/>
        <xdr:cNvSpPr txBox="1"/>
      </xdr:nvSpPr>
      <xdr:spPr>
        <a:xfrm>
          <a:off x="10528300" y="1234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82713</xdr:rowOff>
    </xdr:from>
    <xdr:to>
      <xdr:col>50</xdr:col>
      <xdr:colOff>165100</xdr:colOff>
      <xdr:row>73</xdr:row>
      <xdr:rowOff>12863</xdr:rowOff>
    </xdr:to>
    <xdr:sp macro="" textlink="">
      <xdr:nvSpPr>
        <xdr:cNvPr id="427" name="楕円 426"/>
        <xdr:cNvSpPr/>
      </xdr:nvSpPr>
      <xdr:spPr>
        <a:xfrm>
          <a:off x="9588500" y="124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29390</xdr:rowOff>
    </xdr:from>
    <xdr:ext cx="599010" cy="259045"/>
    <xdr:sp macro="" textlink="">
      <xdr:nvSpPr>
        <xdr:cNvPr id="428" name="テキスト ボックス 427"/>
        <xdr:cNvSpPr txBox="1"/>
      </xdr:nvSpPr>
      <xdr:spPr>
        <a:xfrm>
          <a:off x="9339795" y="1220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113533</xdr:rowOff>
    </xdr:from>
    <xdr:to>
      <xdr:col>46</xdr:col>
      <xdr:colOff>38100</xdr:colOff>
      <xdr:row>71</xdr:row>
      <xdr:rowOff>43683</xdr:rowOff>
    </xdr:to>
    <xdr:sp macro="" textlink="">
      <xdr:nvSpPr>
        <xdr:cNvPr id="429" name="楕円 428"/>
        <xdr:cNvSpPr/>
      </xdr:nvSpPr>
      <xdr:spPr>
        <a:xfrm>
          <a:off x="8699500" y="121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60210</xdr:rowOff>
    </xdr:from>
    <xdr:ext cx="690189" cy="259045"/>
    <xdr:sp macro="" textlink="">
      <xdr:nvSpPr>
        <xdr:cNvPr id="430" name="テキスト ボックス 429"/>
        <xdr:cNvSpPr txBox="1"/>
      </xdr:nvSpPr>
      <xdr:spPr>
        <a:xfrm>
          <a:off x="8405205" y="118902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109548</xdr:rowOff>
    </xdr:from>
    <xdr:to>
      <xdr:col>41</xdr:col>
      <xdr:colOff>101600</xdr:colOff>
      <xdr:row>73</xdr:row>
      <xdr:rowOff>39698</xdr:rowOff>
    </xdr:to>
    <xdr:sp macro="" textlink="">
      <xdr:nvSpPr>
        <xdr:cNvPr id="431" name="楕円 430"/>
        <xdr:cNvSpPr/>
      </xdr:nvSpPr>
      <xdr:spPr>
        <a:xfrm>
          <a:off x="7810500" y="124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56225</xdr:rowOff>
    </xdr:from>
    <xdr:ext cx="599010" cy="259045"/>
    <xdr:sp macro="" textlink="">
      <xdr:nvSpPr>
        <xdr:cNvPr id="432" name="テキスト ボックス 431"/>
        <xdr:cNvSpPr txBox="1"/>
      </xdr:nvSpPr>
      <xdr:spPr>
        <a:xfrm>
          <a:off x="7561795" y="1222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6" name="直線コネクタ 455"/>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57"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58" name="直線コネクタ 457"/>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59"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0" name="直線コネクタ 459"/>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36373</xdr:rowOff>
    </xdr:from>
    <xdr:to>
      <xdr:col>55</xdr:col>
      <xdr:colOff>0</xdr:colOff>
      <xdr:row>98</xdr:row>
      <xdr:rowOff>140863</xdr:rowOff>
    </xdr:to>
    <xdr:cxnSp macro="">
      <xdr:nvCxnSpPr>
        <xdr:cNvPr id="461" name="直線コネクタ 460"/>
        <xdr:cNvCxnSpPr/>
      </xdr:nvCxnSpPr>
      <xdr:spPr>
        <a:xfrm flipV="1">
          <a:off x="9639300" y="16838473"/>
          <a:ext cx="838200" cy="10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2"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3" name="フローチャート: 判断 462"/>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122402</xdr:rowOff>
    </xdr:from>
    <xdr:to>
      <xdr:col>50</xdr:col>
      <xdr:colOff>114300</xdr:colOff>
      <xdr:row>98</xdr:row>
      <xdr:rowOff>140863</xdr:rowOff>
    </xdr:to>
    <xdr:cxnSp macro="">
      <xdr:nvCxnSpPr>
        <xdr:cNvPr id="464" name="直線コネクタ 463"/>
        <xdr:cNvCxnSpPr/>
      </xdr:nvCxnSpPr>
      <xdr:spPr>
        <a:xfrm>
          <a:off x="8750300" y="16924502"/>
          <a:ext cx="889000" cy="1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5" name="フローチャート: 判断 464"/>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6" name="テキスト ボックス 465"/>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13188</xdr:rowOff>
    </xdr:from>
    <xdr:to>
      <xdr:col>45</xdr:col>
      <xdr:colOff>177800</xdr:colOff>
      <xdr:row>98</xdr:row>
      <xdr:rowOff>122402</xdr:rowOff>
    </xdr:to>
    <xdr:cxnSp macro="">
      <xdr:nvCxnSpPr>
        <xdr:cNvPr id="467" name="直線コネクタ 466"/>
        <xdr:cNvCxnSpPr/>
      </xdr:nvCxnSpPr>
      <xdr:spPr>
        <a:xfrm>
          <a:off x="7861300" y="16643838"/>
          <a:ext cx="889000" cy="2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68" name="フローチャート: 判断 467"/>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69" name="テキスト ボックス 468"/>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117742</xdr:rowOff>
    </xdr:from>
    <xdr:to>
      <xdr:col>41</xdr:col>
      <xdr:colOff>101600</xdr:colOff>
      <xdr:row>96</xdr:row>
      <xdr:rowOff>47892</xdr:rowOff>
    </xdr:to>
    <xdr:sp macro="" textlink="">
      <xdr:nvSpPr>
        <xdr:cNvPr id="470" name="フローチャート: 判断 469"/>
        <xdr:cNvSpPr/>
      </xdr:nvSpPr>
      <xdr:spPr>
        <a:xfrm>
          <a:off x="7810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64419</xdr:rowOff>
    </xdr:from>
    <xdr:ext cx="534377" cy="259045"/>
    <xdr:sp macro="" textlink="">
      <xdr:nvSpPr>
        <xdr:cNvPr id="471" name="テキスト ボックス 470"/>
        <xdr:cNvSpPr txBox="1"/>
      </xdr:nvSpPr>
      <xdr:spPr>
        <a:xfrm>
          <a:off x="7594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157023</xdr:rowOff>
    </xdr:from>
    <xdr:to>
      <xdr:col>55</xdr:col>
      <xdr:colOff>50800</xdr:colOff>
      <xdr:row>98</xdr:row>
      <xdr:rowOff>87173</xdr:rowOff>
    </xdr:to>
    <xdr:sp macro="" textlink="">
      <xdr:nvSpPr>
        <xdr:cNvPr id="477" name="楕円 476"/>
        <xdr:cNvSpPr/>
      </xdr:nvSpPr>
      <xdr:spPr>
        <a:xfrm>
          <a:off x="104267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71950</xdr:rowOff>
    </xdr:from>
    <xdr:ext cx="469744" cy="259045"/>
    <xdr:sp macro="" textlink="">
      <xdr:nvSpPr>
        <xdr:cNvPr id="478" name="普通建設事業費 （ うち更新整備　）該当値テキスト"/>
        <xdr:cNvSpPr txBox="1"/>
      </xdr:nvSpPr>
      <xdr:spPr>
        <a:xfrm>
          <a:off x="10528300" y="1670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90063</xdr:rowOff>
    </xdr:from>
    <xdr:to>
      <xdr:col>50</xdr:col>
      <xdr:colOff>165100</xdr:colOff>
      <xdr:row>99</xdr:row>
      <xdr:rowOff>20213</xdr:rowOff>
    </xdr:to>
    <xdr:sp macro="" textlink="">
      <xdr:nvSpPr>
        <xdr:cNvPr id="479" name="楕円 478"/>
        <xdr:cNvSpPr/>
      </xdr:nvSpPr>
      <xdr:spPr>
        <a:xfrm>
          <a:off x="9588500" y="168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11340</xdr:rowOff>
    </xdr:from>
    <xdr:ext cx="469744" cy="259045"/>
    <xdr:sp macro="" textlink="">
      <xdr:nvSpPr>
        <xdr:cNvPr id="480" name="テキスト ボックス 479"/>
        <xdr:cNvSpPr txBox="1"/>
      </xdr:nvSpPr>
      <xdr:spPr>
        <a:xfrm>
          <a:off x="9404428" y="16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71602</xdr:rowOff>
    </xdr:from>
    <xdr:to>
      <xdr:col>46</xdr:col>
      <xdr:colOff>38100</xdr:colOff>
      <xdr:row>99</xdr:row>
      <xdr:rowOff>1752</xdr:rowOff>
    </xdr:to>
    <xdr:sp macro="" textlink="">
      <xdr:nvSpPr>
        <xdr:cNvPr id="481" name="楕円 480"/>
        <xdr:cNvSpPr/>
      </xdr:nvSpPr>
      <xdr:spPr>
        <a:xfrm>
          <a:off x="8699500" y="168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164329</xdr:rowOff>
    </xdr:from>
    <xdr:ext cx="469744" cy="259045"/>
    <xdr:sp macro="" textlink="">
      <xdr:nvSpPr>
        <xdr:cNvPr id="482" name="テキスト ボックス 481"/>
        <xdr:cNvSpPr txBox="1"/>
      </xdr:nvSpPr>
      <xdr:spPr>
        <a:xfrm>
          <a:off x="8515428" y="1696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133838</xdr:rowOff>
    </xdr:from>
    <xdr:to>
      <xdr:col>41</xdr:col>
      <xdr:colOff>101600</xdr:colOff>
      <xdr:row>97</xdr:row>
      <xdr:rowOff>63988</xdr:rowOff>
    </xdr:to>
    <xdr:sp macro="" textlink="">
      <xdr:nvSpPr>
        <xdr:cNvPr id="483" name="楕円 482"/>
        <xdr:cNvSpPr/>
      </xdr:nvSpPr>
      <xdr:spPr>
        <a:xfrm>
          <a:off x="7810500" y="165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55115</xdr:rowOff>
    </xdr:from>
    <xdr:ext cx="534377" cy="259045"/>
    <xdr:sp macro="" textlink="">
      <xdr:nvSpPr>
        <xdr:cNvPr id="484" name="テキスト ボックス 483"/>
        <xdr:cNvSpPr txBox="1"/>
      </xdr:nvSpPr>
      <xdr:spPr>
        <a:xfrm>
          <a:off x="7594111" y="166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105972</xdr:rowOff>
    </xdr:from>
    <xdr:to>
      <xdr:col>85</xdr:col>
      <xdr:colOff>126364</xdr:colOff>
      <xdr:row>38</xdr:row>
      <xdr:rowOff>139700</xdr:rowOff>
    </xdr:to>
    <xdr:cxnSp macro="">
      <xdr:nvCxnSpPr>
        <xdr:cNvPr id="506" name="直線コネクタ 505"/>
        <xdr:cNvCxnSpPr/>
      </xdr:nvCxnSpPr>
      <xdr:spPr>
        <a:xfrm flipV="1">
          <a:off x="16317595" y="6278172"/>
          <a:ext cx="1269" cy="37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166333</xdr:rowOff>
    </xdr:from>
    <xdr:ext cx="249299" cy="259045"/>
    <xdr:sp macro="" textlink="">
      <xdr:nvSpPr>
        <xdr:cNvPr id="507" name="災害復旧事業費最小値テキスト"/>
        <xdr:cNvSpPr txBox="1"/>
      </xdr:nvSpPr>
      <xdr:spPr>
        <a:xfrm>
          <a:off x="16370300" y="66814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52649</xdr:rowOff>
    </xdr:from>
    <xdr:ext cx="534377" cy="259045"/>
    <xdr:sp macro="" textlink="">
      <xdr:nvSpPr>
        <xdr:cNvPr id="509" name="災害復旧事業費最大値テキスト"/>
        <xdr:cNvSpPr txBox="1"/>
      </xdr:nvSpPr>
      <xdr:spPr>
        <a:xfrm>
          <a:off x="16370300" y="605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105972</xdr:rowOff>
    </xdr:from>
    <xdr:to>
      <xdr:col>86</xdr:col>
      <xdr:colOff>25400</xdr:colOff>
      <xdr:row>36</xdr:row>
      <xdr:rowOff>105972</xdr:rowOff>
    </xdr:to>
    <xdr:cxnSp macro="">
      <xdr:nvCxnSpPr>
        <xdr:cNvPr id="510" name="直線コネクタ 509"/>
        <xdr:cNvCxnSpPr/>
      </xdr:nvCxnSpPr>
      <xdr:spPr>
        <a:xfrm>
          <a:off x="16230600" y="627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11881</xdr:rowOff>
    </xdr:from>
    <xdr:to>
      <xdr:col>85</xdr:col>
      <xdr:colOff>127000</xdr:colOff>
      <xdr:row>36</xdr:row>
      <xdr:rowOff>105972</xdr:rowOff>
    </xdr:to>
    <xdr:cxnSp macro="">
      <xdr:nvCxnSpPr>
        <xdr:cNvPr id="511" name="直線コネクタ 510"/>
        <xdr:cNvCxnSpPr/>
      </xdr:nvCxnSpPr>
      <xdr:spPr>
        <a:xfrm>
          <a:off x="15481300" y="6012631"/>
          <a:ext cx="838200" cy="26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39333</xdr:rowOff>
    </xdr:from>
    <xdr:ext cx="469744" cy="259045"/>
    <xdr:sp macro="" textlink="">
      <xdr:nvSpPr>
        <xdr:cNvPr id="512" name="災害復旧事業費平均値テキスト"/>
        <xdr:cNvSpPr txBox="1"/>
      </xdr:nvSpPr>
      <xdr:spPr>
        <a:xfrm>
          <a:off x="16370300" y="655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60906</xdr:rowOff>
    </xdr:from>
    <xdr:to>
      <xdr:col>85</xdr:col>
      <xdr:colOff>177800</xdr:colOff>
      <xdr:row>38</xdr:row>
      <xdr:rowOff>162506</xdr:rowOff>
    </xdr:to>
    <xdr:sp macro="" textlink="">
      <xdr:nvSpPr>
        <xdr:cNvPr id="513" name="フローチャート: 判断 512"/>
        <xdr:cNvSpPr/>
      </xdr:nvSpPr>
      <xdr:spPr>
        <a:xfrm>
          <a:off x="16268700" y="65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159108</xdr:rowOff>
    </xdr:from>
    <xdr:to>
      <xdr:col>81</xdr:col>
      <xdr:colOff>50800</xdr:colOff>
      <xdr:row>35</xdr:row>
      <xdr:rowOff>11881</xdr:rowOff>
    </xdr:to>
    <xdr:cxnSp macro="">
      <xdr:nvCxnSpPr>
        <xdr:cNvPr id="514" name="直線コネクタ 513"/>
        <xdr:cNvCxnSpPr/>
      </xdr:nvCxnSpPr>
      <xdr:spPr>
        <a:xfrm>
          <a:off x="14592300" y="5645508"/>
          <a:ext cx="889000" cy="36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55534</xdr:rowOff>
    </xdr:from>
    <xdr:to>
      <xdr:col>81</xdr:col>
      <xdr:colOff>101600</xdr:colOff>
      <xdr:row>38</xdr:row>
      <xdr:rowOff>157134</xdr:rowOff>
    </xdr:to>
    <xdr:sp macro="" textlink="">
      <xdr:nvSpPr>
        <xdr:cNvPr id="515" name="フローチャート: 判断 514"/>
        <xdr:cNvSpPr/>
      </xdr:nvSpPr>
      <xdr:spPr>
        <a:xfrm>
          <a:off x="15430500" y="657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148261</xdr:rowOff>
    </xdr:from>
    <xdr:ext cx="469744" cy="259045"/>
    <xdr:sp macro="" textlink="">
      <xdr:nvSpPr>
        <xdr:cNvPr id="516" name="テキスト ボックス 515"/>
        <xdr:cNvSpPr txBox="1"/>
      </xdr:nvSpPr>
      <xdr:spPr>
        <a:xfrm>
          <a:off x="15246428" y="666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159108</xdr:rowOff>
    </xdr:from>
    <xdr:to>
      <xdr:col>76</xdr:col>
      <xdr:colOff>114300</xdr:colOff>
      <xdr:row>34</xdr:row>
      <xdr:rowOff>3235</xdr:rowOff>
    </xdr:to>
    <xdr:cxnSp macro="">
      <xdr:nvCxnSpPr>
        <xdr:cNvPr id="517" name="直線コネクタ 516"/>
        <xdr:cNvCxnSpPr/>
      </xdr:nvCxnSpPr>
      <xdr:spPr>
        <a:xfrm flipV="1">
          <a:off x="13703300" y="5645508"/>
          <a:ext cx="889000" cy="18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74146</xdr:rowOff>
    </xdr:from>
    <xdr:to>
      <xdr:col>76</xdr:col>
      <xdr:colOff>165100</xdr:colOff>
      <xdr:row>39</xdr:row>
      <xdr:rowOff>4296</xdr:rowOff>
    </xdr:to>
    <xdr:sp macro="" textlink="">
      <xdr:nvSpPr>
        <xdr:cNvPr id="518" name="フローチャート: 判断 517"/>
        <xdr:cNvSpPr/>
      </xdr:nvSpPr>
      <xdr:spPr>
        <a:xfrm>
          <a:off x="14541500" y="6589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166873</xdr:rowOff>
    </xdr:from>
    <xdr:ext cx="469744" cy="259045"/>
    <xdr:sp macro="" textlink="">
      <xdr:nvSpPr>
        <xdr:cNvPr id="519" name="テキスト ボックス 518"/>
        <xdr:cNvSpPr txBox="1"/>
      </xdr:nvSpPr>
      <xdr:spPr>
        <a:xfrm>
          <a:off x="14357428" y="668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73594</xdr:rowOff>
    </xdr:from>
    <xdr:to>
      <xdr:col>71</xdr:col>
      <xdr:colOff>177800</xdr:colOff>
      <xdr:row>34</xdr:row>
      <xdr:rowOff>3235</xdr:rowOff>
    </xdr:to>
    <xdr:cxnSp macro="">
      <xdr:nvCxnSpPr>
        <xdr:cNvPr id="520" name="直線コネクタ 519"/>
        <xdr:cNvCxnSpPr/>
      </xdr:nvCxnSpPr>
      <xdr:spPr>
        <a:xfrm>
          <a:off x="12814300" y="5217094"/>
          <a:ext cx="889000" cy="6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59415</xdr:rowOff>
    </xdr:from>
    <xdr:to>
      <xdr:col>72</xdr:col>
      <xdr:colOff>38100</xdr:colOff>
      <xdr:row>38</xdr:row>
      <xdr:rowOff>161015</xdr:rowOff>
    </xdr:to>
    <xdr:sp macro="" textlink="">
      <xdr:nvSpPr>
        <xdr:cNvPr id="521" name="フローチャート: 判断 520"/>
        <xdr:cNvSpPr/>
      </xdr:nvSpPr>
      <xdr:spPr>
        <a:xfrm>
          <a:off x="13652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152142</xdr:rowOff>
    </xdr:from>
    <xdr:ext cx="469744" cy="259045"/>
    <xdr:sp macro="" textlink="">
      <xdr:nvSpPr>
        <xdr:cNvPr id="522" name="テキスト ボックス 521"/>
        <xdr:cNvSpPr txBox="1"/>
      </xdr:nvSpPr>
      <xdr:spPr>
        <a:xfrm>
          <a:off x="13468428" y="666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59475</xdr:rowOff>
    </xdr:from>
    <xdr:to>
      <xdr:col>67</xdr:col>
      <xdr:colOff>101600</xdr:colOff>
      <xdr:row>38</xdr:row>
      <xdr:rowOff>161075</xdr:rowOff>
    </xdr:to>
    <xdr:sp macro="" textlink="">
      <xdr:nvSpPr>
        <xdr:cNvPr id="523" name="フローチャート: 判断 522"/>
        <xdr:cNvSpPr/>
      </xdr:nvSpPr>
      <xdr:spPr>
        <a:xfrm>
          <a:off x="12763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152202</xdr:rowOff>
    </xdr:from>
    <xdr:ext cx="469744" cy="259045"/>
    <xdr:sp macro="" textlink="">
      <xdr:nvSpPr>
        <xdr:cNvPr id="524" name="テキスト ボックス 523"/>
        <xdr:cNvSpPr txBox="1"/>
      </xdr:nvSpPr>
      <xdr:spPr>
        <a:xfrm>
          <a:off x="12579428" y="666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55172</xdr:rowOff>
    </xdr:from>
    <xdr:to>
      <xdr:col>85</xdr:col>
      <xdr:colOff>177800</xdr:colOff>
      <xdr:row>36</xdr:row>
      <xdr:rowOff>156772</xdr:rowOff>
    </xdr:to>
    <xdr:sp macro="" textlink="">
      <xdr:nvSpPr>
        <xdr:cNvPr id="530" name="楕円 529"/>
        <xdr:cNvSpPr/>
      </xdr:nvSpPr>
      <xdr:spPr>
        <a:xfrm>
          <a:off x="16268700" y="62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8199</xdr:rowOff>
    </xdr:from>
    <xdr:ext cx="534377" cy="259045"/>
    <xdr:sp macro="" textlink="">
      <xdr:nvSpPr>
        <xdr:cNvPr id="531" name="災害復旧事業費該当値テキスト"/>
        <xdr:cNvSpPr txBox="1"/>
      </xdr:nvSpPr>
      <xdr:spPr>
        <a:xfrm>
          <a:off x="16370300" y="61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132531</xdr:rowOff>
    </xdr:from>
    <xdr:to>
      <xdr:col>81</xdr:col>
      <xdr:colOff>101600</xdr:colOff>
      <xdr:row>35</xdr:row>
      <xdr:rowOff>62681</xdr:rowOff>
    </xdr:to>
    <xdr:sp macro="" textlink="">
      <xdr:nvSpPr>
        <xdr:cNvPr id="532" name="楕円 531"/>
        <xdr:cNvSpPr/>
      </xdr:nvSpPr>
      <xdr:spPr>
        <a:xfrm>
          <a:off x="15430500" y="59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79208</xdr:rowOff>
    </xdr:from>
    <xdr:ext cx="599010" cy="259045"/>
    <xdr:sp macro="" textlink="">
      <xdr:nvSpPr>
        <xdr:cNvPr id="533" name="テキスト ボックス 532"/>
        <xdr:cNvSpPr txBox="1"/>
      </xdr:nvSpPr>
      <xdr:spPr>
        <a:xfrm>
          <a:off x="15181795" y="573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108308</xdr:rowOff>
    </xdr:from>
    <xdr:to>
      <xdr:col>76</xdr:col>
      <xdr:colOff>165100</xdr:colOff>
      <xdr:row>33</xdr:row>
      <xdr:rowOff>38458</xdr:rowOff>
    </xdr:to>
    <xdr:sp macro="" textlink="">
      <xdr:nvSpPr>
        <xdr:cNvPr id="534" name="楕円 533"/>
        <xdr:cNvSpPr/>
      </xdr:nvSpPr>
      <xdr:spPr>
        <a:xfrm>
          <a:off x="14541500" y="55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54985</xdr:rowOff>
    </xdr:from>
    <xdr:ext cx="599010" cy="259045"/>
    <xdr:sp macro="" textlink="">
      <xdr:nvSpPr>
        <xdr:cNvPr id="535" name="テキスト ボックス 534"/>
        <xdr:cNvSpPr txBox="1"/>
      </xdr:nvSpPr>
      <xdr:spPr>
        <a:xfrm>
          <a:off x="14292795" y="536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123885</xdr:rowOff>
    </xdr:from>
    <xdr:to>
      <xdr:col>72</xdr:col>
      <xdr:colOff>38100</xdr:colOff>
      <xdr:row>34</xdr:row>
      <xdr:rowOff>54035</xdr:rowOff>
    </xdr:to>
    <xdr:sp macro="" textlink="">
      <xdr:nvSpPr>
        <xdr:cNvPr id="536" name="楕円 535"/>
        <xdr:cNvSpPr/>
      </xdr:nvSpPr>
      <xdr:spPr>
        <a:xfrm>
          <a:off x="13652500" y="57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70562</xdr:rowOff>
    </xdr:from>
    <xdr:ext cx="599010" cy="259045"/>
    <xdr:sp macro="" textlink="">
      <xdr:nvSpPr>
        <xdr:cNvPr id="537" name="テキスト ボックス 536"/>
        <xdr:cNvSpPr txBox="1"/>
      </xdr:nvSpPr>
      <xdr:spPr>
        <a:xfrm>
          <a:off x="13403795" y="555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22794</xdr:rowOff>
    </xdr:from>
    <xdr:to>
      <xdr:col>67</xdr:col>
      <xdr:colOff>101600</xdr:colOff>
      <xdr:row>30</xdr:row>
      <xdr:rowOff>124394</xdr:rowOff>
    </xdr:to>
    <xdr:sp macro="" textlink="">
      <xdr:nvSpPr>
        <xdr:cNvPr id="538" name="楕円 537"/>
        <xdr:cNvSpPr/>
      </xdr:nvSpPr>
      <xdr:spPr>
        <a:xfrm>
          <a:off x="12763500" y="51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140921</xdr:rowOff>
    </xdr:from>
    <xdr:ext cx="599010" cy="259045"/>
    <xdr:sp macro="" textlink="">
      <xdr:nvSpPr>
        <xdr:cNvPr id="539" name="テキスト ボックス 538"/>
        <xdr:cNvSpPr txBox="1"/>
      </xdr:nvSpPr>
      <xdr:spPr>
        <a:xfrm>
          <a:off x="12514795" y="494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1" name="直線コネクタ 610"/>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2"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3" name="直線コネクタ 612"/>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4"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15" name="直線コネクタ 614"/>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7035</xdr:rowOff>
    </xdr:from>
    <xdr:to>
      <xdr:col>85</xdr:col>
      <xdr:colOff>127000</xdr:colOff>
      <xdr:row>77</xdr:row>
      <xdr:rowOff>27335</xdr:rowOff>
    </xdr:to>
    <xdr:cxnSp macro="">
      <xdr:nvCxnSpPr>
        <xdr:cNvPr id="616" name="直線コネクタ 615"/>
        <xdr:cNvCxnSpPr/>
      </xdr:nvCxnSpPr>
      <xdr:spPr>
        <a:xfrm>
          <a:off x="15481300" y="13208685"/>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17"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18" name="フローチャート: 判断 617"/>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134595</xdr:rowOff>
    </xdr:from>
    <xdr:to>
      <xdr:col>81</xdr:col>
      <xdr:colOff>50800</xdr:colOff>
      <xdr:row>77</xdr:row>
      <xdr:rowOff>7035</xdr:rowOff>
    </xdr:to>
    <xdr:cxnSp macro="">
      <xdr:nvCxnSpPr>
        <xdr:cNvPr id="619" name="直線コネクタ 618"/>
        <xdr:cNvCxnSpPr/>
      </xdr:nvCxnSpPr>
      <xdr:spPr>
        <a:xfrm>
          <a:off x="14592300" y="13164795"/>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0" name="フローチャート: 判断 619"/>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21" name="テキスト ボックス 620"/>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134595</xdr:rowOff>
    </xdr:from>
    <xdr:to>
      <xdr:col>76</xdr:col>
      <xdr:colOff>114300</xdr:colOff>
      <xdr:row>76</xdr:row>
      <xdr:rowOff>135570</xdr:rowOff>
    </xdr:to>
    <xdr:cxnSp macro="">
      <xdr:nvCxnSpPr>
        <xdr:cNvPr id="622" name="直線コネクタ 621"/>
        <xdr:cNvCxnSpPr/>
      </xdr:nvCxnSpPr>
      <xdr:spPr>
        <a:xfrm flipV="1">
          <a:off x="13703300" y="13164795"/>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3" name="フローチャート: 判断 622"/>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23604</xdr:rowOff>
    </xdr:from>
    <xdr:ext cx="534377" cy="259045"/>
    <xdr:sp macro="" textlink="">
      <xdr:nvSpPr>
        <xdr:cNvPr id="624" name="テキスト ボックス 623"/>
        <xdr:cNvSpPr txBox="1"/>
      </xdr:nvSpPr>
      <xdr:spPr>
        <a:xfrm>
          <a:off x="14325111" y="1322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95977</xdr:rowOff>
    </xdr:from>
    <xdr:to>
      <xdr:col>71</xdr:col>
      <xdr:colOff>177800</xdr:colOff>
      <xdr:row>76</xdr:row>
      <xdr:rowOff>135570</xdr:rowOff>
    </xdr:to>
    <xdr:cxnSp macro="">
      <xdr:nvCxnSpPr>
        <xdr:cNvPr id="625" name="直線コネクタ 624"/>
        <xdr:cNvCxnSpPr/>
      </xdr:nvCxnSpPr>
      <xdr:spPr>
        <a:xfrm>
          <a:off x="12814300" y="13126177"/>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143535</xdr:rowOff>
    </xdr:from>
    <xdr:to>
      <xdr:col>72</xdr:col>
      <xdr:colOff>38100</xdr:colOff>
      <xdr:row>77</xdr:row>
      <xdr:rowOff>73685</xdr:rowOff>
    </xdr:to>
    <xdr:sp macro="" textlink="">
      <xdr:nvSpPr>
        <xdr:cNvPr id="626" name="フローチャート: 判断 625"/>
        <xdr:cNvSpPr/>
      </xdr:nvSpPr>
      <xdr:spPr>
        <a:xfrm>
          <a:off x="13652500" y="131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64812</xdr:rowOff>
    </xdr:from>
    <xdr:ext cx="534377" cy="259045"/>
    <xdr:sp macro="" textlink="">
      <xdr:nvSpPr>
        <xdr:cNvPr id="627" name="テキスト ボックス 626"/>
        <xdr:cNvSpPr txBox="1"/>
      </xdr:nvSpPr>
      <xdr:spPr>
        <a:xfrm>
          <a:off x="13436111" y="132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117308</xdr:rowOff>
    </xdr:from>
    <xdr:to>
      <xdr:col>67</xdr:col>
      <xdr:colOff>101600</xdr:colOff>
      <xdr:row>77</xdr:row>
      <xdr:rowOff>47458</xdr:rowOff>
    </xdr:to>
    <xdr:sp macro="" textlink="">
      <xdr:nvSpPr>
        <xdr:cNvPr id="628" name="フローチャート: 判断 627"/>
        <xdr:cNvSpPr/>
      </xdr:nvSpPr>
      <xdr:spPr>
        <a:xfrm>
          <a:off x="12763500" y="131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38585</xdr:rowOff>
    </xdr:from>
    <xdr:ext cx="534377" cy="259045"/>
    <xdr:sp macro="" textlink="">
      <xdr:nvSpPr>
        <xdr:cNvPr id="629" name="テキスト ボックス 628"/>
        <xdr:cNvSpPr txBox="1"/>
      </xdr:nvSpPr>
      <xdr:spPr>
        <a:xfrm>
          <a:off x="12547111" y="132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147985</xdr:rowOff>
    </xdr:from>
    <xdr:to>
      <xdr:col>85</xdr:col>
      <xdr:colOff>177800</xdr:colOff>
      <xdr:row>77</xdr:row>
      <xdr:rowOff>78135</xdr:rowOff>
    </xdr:to>
    <xdr:sp macro="" textlink="">
      <xdr:nvSpPr>
        <xdr:cNvPr id="635" name="楕円 634"/>
        <xdr:cNvSpPr/>
      </xdr:nvSpPr>
      <xdr:spPr>
        <a:xfrm>
          <a:off x="16268700" y="131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126412</xdr:rowOff>
    </xdr:from>
    <xdr:ext cx="534377" cy="259045"/>
    <xdr:sp macro="" textlink="">
      <xdr:nvSpPr>
        <xdr:cNvPr id="636" name="公債費該当値テキスト"/>
        <xdr:cNvSpPr txBox="1"/>
      </xdr:nvSpPr>
      <xdr:spPr>
        <a:xfrm>
          <a:off x="16370300" y="131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127685</xdr:rowOff>
    </xdr:from>
    <xdr:to>
      <xdr:col>81</xdr:col>
      <xdr:colOff>101600</xdr:colOff>
      <xdr:row>77</xdr:row>
      <xdr:rowOff>57835</xdr:rowOff>
    </xdr:to>
    <xdr:sp macro="" textlink="">
      <xdr:nvSpPr>
        <xdr:cNvPr id="637" name="楕円 636"/>
        <xdr:cNvSpPr/>
      </xdr:nvSpPr>
      <xdr:spPr>
        <a:xfrm>
          <a:off x="15430500" y="131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48962</xdr:rowOff>
    </xdr:from>
    <xdr:ext cx="534377" cy="259045"/>
    <xdr:sp macro="" textlink="">
      <xdr:nvSpPr>
        <xdr:cNvPr id="638" name="テキスト ボックス 637"/>
        <xdr:cNvSpPr txBox="1"/>
      </xdr:nvSpPr>
      <xdr:spPr>
        <a:xfrm>
          <a:off x="15214111" y="1325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83795</xdr:rowOff>
    </xdr:from>
    <xdr:to>
      <xdr:col>76</xdr:col>
      <xdr:colOff>165100</xdr:colOff>
      <xdr:row>77</xdr:row>
      <xdr:rowOff>13945</xdr:rowOff>
    </xdr:to>
    <xdr:sp macro="" textlink="">
      <xdr:nvSpPr>
        <xdr:cNvPr id="639" name="楕円 638"/>
        <xdr:cNvSpPr/>
      </xdr:nvSpPr>
      <xdr:spPr>
        <a:xfrm>
          <a:off x="14541500" y="131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30472</xdr:rowOff>
    </xdr:from>
    <xdr:ext cx="534377" cy="259045"/>
    <xdr:sp macro="" textlink="">
      <xdr:nvSpPr>
        <xdr:cNvPr id="640" name="テキスト ボックス 639"/>
        <xdr:cNvSpPr txBox="1"/>
      </xdr:nvSpPr>
      <xdr:spPr>
        <a:xfrm>
          <a:off x="14325111" y="1288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84770</xdr:rowOff>
    </xdr:from>
    <xdr:to>
      <xdr:col>72</xdr:col>
      <xdr:colOff>38100</xdr:colOff>
      <xdr:row>77</xdr:row>
      <xdr:rowOff>14920</xdr:rowOff>
    </xdr:to>
    <xdr:sp macro="" textlink="">
      <xdr:nvSpPr>
        <xdr:cNvPr id="641" name="楕円 640"/>
        <xdr:cNvSpPr/>
      </xdr:nvSpPr>
      <xdr:spPr>
        <a:xfrm>
          <a:off x="13652500" y="1311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31447</xdr:rowOff>
    </xdr:from>
    <xdr:ext cx="534377" cy="259045"/>
    <xdr:sp macro="" textlink="">
      <xdr:nvSpPr>
        <xdr:cNvPr id="642" name="テキスト ボックス 641"/>
        <xdr:cNvSpPr txBox="1"/>
      </xdr:nvSpPr>
      <xdr:spPr>
        <a:xfrm>
          <a:off x="13436111" y="1289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45177</xdr:rowOff>
    </xdr:from>
    <xdr:to>
      <xdr:col>67</xdr:col>
      <xdr:colOff>101600</xdr:colOff>
      <xdr:row>76</xdr:row>
      <xdr:rowOff>146777</xdr:rowOff>
    </xdr:to>
    <xdr:sp macro="" textlink="">
      <xdr:nvSpPr>
        <xdr:cNvPr id="643" name="楕円 642"/>
        <xdr:cNvSpPr/>
      </xdr:nvSpPr>
      <xdr:spPr>
        <a:xfrm>
          <a:off x="12763500" y="1307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163303</xdr:rowOff>
    </xdr:from>
    <xdr:ext cx="534377" cy="259045"/>
    <xdr:sp macro="" textlink="">
      <xdr:nvSpPr>
        <xdr:cNvPr id="644" name="テキスト ボックス 643"/>
        <xdr:cNvSpPr txBox="1"/>
      </xdr:nvSpPr>
      <xdr:spPr>
        <a:xfrm>
          <a:off x="12547111" y="128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98</xdr:row>
      <xdr:rowOff>13791</xdr:rowOff>
    </xdr:from>
    <xdr:to>
      <xdr:col>85</xdr:col>
      <xdr:colOff>126364</xdr:colOff>
      <xdr:row>99</xdr:row>
      <xdr:rowOff>44306</xdr:rowOff>
    </xdr:to>
    <xdr:cxnSp macro="">
      <xdr:nvCxnSpPr>
        <xdr:cNvPr id="668" name="直線コネクタ 667"/>
        <xdr:cNvCxnSpPr/>
      </xdr:nvCxnSpPr>
      <xdr:spPr>
        <a:xfrm flipV="1">
          <a:off x="16317595" y="16815891"/>
          <a:ext cx="1269" cy="20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71473</xdr:rowOff>
    </xdr:from>
    <xdr:ext cx="378565" cy="259045"/>
    <xdr:sp macro="" textlink="">
      <xdr:nvSpPr>
        <xdr:cNvPr id="669" name="積立金最小値テキスト"/>
        <xdr:cNvSpPr txBox="1"/>
      </xdr:nvSpPr>
      <xdr:spPr>
        <a:xfrm>
          <a:off x="16370300" y="1704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44306</xdr:rowOff>
    </xdr:from>
    <xdr:to>
      <xdr:col>86</xdr:col>
      <xdr:colOff>25400</xdr:colOff>
      <xdr:row>99</xdr:row>
      <xdr:rowOff>44306</xdr:rowOff>
    </xdr:to>
    <xdr:cxnSp macro="">
      <xdr:nvCxnSpPr>
        <xdr:cNvPr id="670" name="直線コネクタ 669"/>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131918</xdr:rowOff>
    </xdr:from>
    <xdr:ext cx="599010" cy="259045"/>
    <xdr:sp macro="" textlink="">
      <xdr:nvSpPr>
        <xdr:cNvPr id="671" name="積立金最大値テキスト"/>
        <xdr:cNvSpPr txBox="1"/>
      </xdr:nvSpPr>
      <xdr:spPr>
        <a:xfrm>
          <a:off x="16370300" y="1659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13791</xdr:rowOff>
    </xdr:from>
    <xdr:to>
      <xdr:col>86</xdr:col>
      <xdr:colOff>25400</xdr:colOff>
      <xdr:row>98</xdr:row>
      <xdr:rowOff>13791</xdr:rowOff>
    </xdr:to>
    <xdr:cxnSp macro="">
      <xdr:nvCxnSpPr>
        <xdr:cNvPr id="672" name="直線コネクタ 671"/>
        <xdr:cNvCxnSpPr/>
      </xdr:nvCxnSpPr>
      <xdr:spPr>
        <a:xfrm>
          <a:off x="16230600" y="1681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153769</xdr:rowOff>
    </xdr:from>
    <xdr:to>
      <xdr:col>85</xdr:col>
      <xdr:colOff>127000</xdr:colOff>
      <xdr:row>98</xdr:row>
      <xdr:rowOff>13791</xdr:rowOff>
    </xdr:to>
    <xdr:cxnSp macro="">
      <xdr:nvCxnSpPr>
        <xdr:cNvPr id="673" name="直線コネクタ 672"/>
        <xdr:cNvCxnSpPr/>
      </xdr:nvCxnSpPr>
      <xdr:spPr>
        <a:xfrm>
          <a:off x="15481300" y="16098619"/>
          <a:ext cx="838200" cy="7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115922</xdr:rowOff>
    </xdr:from>
    <xdr:ext cx="534377" cy="259045"/>
    <xdr:sp macro="" textlink="">
      <xdr:nvSpPr>
        <xdr:cNvPr id="674" name="積立金平均値テキスト"/>
        <xdr:cNvSpPr txBox="1"/>
      </xdr:nvSpPr>
      <xdr:spPr>
        <a:xfrm>
          <a:off x="16370300" y="16918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137495</xdr:rowOff>
    </xdr:from>
    <xdr:to>
      <xdr:col>85</xdr:col>
      <xdr:colOff>177800</xdr:colOff>
      <xdr:row>99</xdr:row>
      <xdr:rowOff>67645</xdr:rowOff>
    </xdr:to>
    <xdr:sp macro="" textlink="">
      <xdr:nvSpPr>
        <xdr:cNvPr id="675" name="フローチャート: 判断 674"/>
        <xdr:cNvSpPr/>
      </xdr:nvSpPr>
      <xdr:spPr>
        <a:xfrm>
          <a:off x="16268700" y="1693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124157</xdr:rowOff>
    </xdr:from>
    <xdr:to>
      <xdr:col>81</xdr:col>
      <xdr:colOff>50800</xdr:colOff>
      <xdr:row>93</xdr:row>
      <xdr:rowOff>153769</xdr:rowOff>
    </xdr:to>
    <xdr:cxnSp macro="">
      <xdr:nvCxnSpPr>
        <xdr:cNvPr id="676" name="直線コネクタ 675"/>
        <xdr:cNvCxnSpPr/>
      </xdr:nvCxnSpPr>
      <xdr:spPr>
        <a:xfrm>
          <a:off x="14592300" y="15897557"/>
          <a:ext cx="889000" cy="20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116019</xdr:rowOff>
    </xdr:from>
    <xdr:to>
      <xdr:col>81</xdr:col>
      <xdr:colOff>101600</xdr:colOff>
      <xdr:row>99</xdr:row>
      <xdr:rowOff>46169</xdr:rowOff>
    </xdr:to>
    <xdr:sp macro="" textlink="">
      <xdr:nvSpPr>
        <xdr:cNvPr id="677" name="フローチャート: 判断 676"/>
        <xdr:cNvSpPr/>
      </xdr:nvSpPr>
      <xdr:spPr>
        <a:xfrm>
          <a:off x="15430500" y="1691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37296</xdr:rowOff>
    </xdr:from>
    <xdr:ext cx="534377" cy="259045"/>
    <xdr:sp macro="" textlink="">
      <xdr:nvSpPr>
        <xdr:cNvPr id="678" name="テキスト ボックス 677"/>
        <xdr:cNvSpPr txBox="1"/>
      </xdr:nvSpPr>
      <xdr:spPr>
        <a:xfrm>
          <a:off x="15214111" y="1701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49236</xdr:rowOff>
    </xdr:from>
    <xdr:to>
      <xdr:col>76</xdr:col>
      <xdr:colOff>114300</xdr:colOff>
      <xdr:row>92</xdr:row>
      <xdr:rowOff>124157</xdr:rowOff>
    </xdr:to>
    <xdr:cxnSp macro="">
      <xdr:nvCxnSpPr>
        <xdr:cNvPr id="679" name="直線コネクタ 678"/>
        <xdr:cNvCxnSpPr/>
      </xdr:nvCxnSpPr>
      <xdr:spPr>
        <a:xfrm>
          <a:off x="13703300" y="15651186"/>
          <a:ext cx="889000" cy="24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139387</xdr:rowOff>
    </xdr:from>
    <xdr:to>
      <xdr:col>76</xdr:col>
      <xdr:colOff>165100</xdr:colOff>
      <xdr:row>99</xdr:row>
      <xdr:rowOff>69537</xdr:rowOff>
    </xdr:to>
    <xdr:sp macro="" textlink="">
      <xdr:nvSpPr>
        <xdr:cNvPr id="680" name="フローチャート: 判断 679"/>
        <xdr:cNvSpPr/>
      </xdr:nvSpPr>
      <xdr:spPr>
        <a:xfrm>
          <a:off x="14541500" y="1694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60664</xdr:rowOff>
    </xdr:from>
    <xdr:ext cx="534377" cy="259045"/>
    <xdr:sp macro="" textlink="">
      <xdr:nvSpPr>
        <xdr:cNvPr id="681" name="テキスト ボックス 680"/>
        <xdr:cNvSpPr txBox="1"/>
      </xdr:nvSpPr>
      <xdr:spPr>
        <a:xfrm>
          <a:off x="14325111" y="170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49236</xdr:rowOff>
    </xdr:from>
    <xdr:to>
      <xdr:col>71</xdr:col>
      <xdr:colOff>177800</xdr:colOff>
      <xdr:row>93</xdr:row>
      <xdr:rowOff>45259</xdr:rowOff>
    </xdr:to>
    <xdr:cxnSp macro="">
      <xdr:nvCxnSpPr>
        <xdr:cNvPr id="682" name="直線コネクタ 681"/>
        <xdr:cNvCxnSpPr/>
      </xdr:nvCxnSpPr>
      <xdr:spPr>
        <a:xfrm flipV="1">
          <a:off x="12814300" y="15651186"/>
          <a:ext cx="889000" cy="3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139240</xdr:rowOff>
    </xdr:from>
    <xdr:to>
      <xdr:col>72</xdr:col>
      <xdr:colOff>38100</xdr:colOff>
      <xdr:row>99</xdr:row>
      <xdr:rowOff>69390</xdr:rowOff>
    </xdr:to>
    <xdr:sp macro="" textlink="">
      <xdr:nvSpPr>
        <xdr:cNvPr id="683" name="フローチャート: 判断 682"/>
        <xdr:cNvSpPr/>
      </xdr:nvSpPr>
      <xdr:spPr>
        <a:xfrm>
          <a:off x="13652500" y="1694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60517</xdr:rowOff>
    </xdr:from>
    <xdr:ext cx="534377" cy="259045"/>
    <xdr:sp macro="" textlink="">
      <xdr:nvSpPr>
        <xdr:cNvPr id="684" name="テキスト ボックス 683"/>
        <xdr:cNvSpPr txBox="1"/>
      </xdr:nvSpPr>
      <xdr:spPr>
        <a:xfrm>
          <a:off x="13436111" y="170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135799</xdr:rowOff>
    </xdr:from>
    <xdr:to>
      <xdr:col>67</xdr:col>
      <xdr:colOff>101600</xdr:colOff>
      <xdr:row>99</xdr:row>
      <xdr:rowOff>65949</xdr:rowOff>
    </xdr:to>
    <xdr:sp macro="" textlink="">
      <xdr:nvSpPr>
        <xdr:cNvPr id="685" name="フローチャート: 判断 684"/>
        <xdr:cNvSpPr/>
      </xdr:nvSpPr>
      <xdr:spPr>
        <a:xfrm>
          <a:off x="12763500" y="169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57076</xdr:rowOff>
    </xdr:from>
    <xdr:ext cx="534377" cy="259045"/>
    <xdr:sp macro="" textlink="">
      <xdr:nvSpPr>
        <xdr:cNvPr id="686" name="テキスト ボックス 685"/>
        <xdr:cNvSpPr txBox="1"/>
      </xdr:nvSpPr>
      <xdr:spPr>
        <a:xfrm>
          <a:off x="12547111" y="1703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134441</xdr:rowOff>
    </xdr:from>
    <xdr:to>
      <xdr:col>85</xdr:col>
      <xdr:colOff>177800</xdr:colOff>
      <xdr:row>98</xdr:row>
      <xdr:rowOff>64591</xdr:rowOff>
    </xdr:to>
    <xdr:sp macro="" textlink="">
      <xdr:nvSpPr>
        <xdr:cNvPr id="692" name="楕円 691"/>
        <xdr:cNvSpPr/>
      </xdr:nvSpPr>
      <xdr:spPr>
        <a:xfrm>
          <a:off x="16268700" y="167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87468</xdr:rowOff>
    </xdr:from>
    <xdr:ext cx="599010" cy="259045"/>
    <xdr:sp macro="" textlink="">
      <xdr:nvSpPr>
        <xdr:cNvPr id="693" name="積立金該当値テキスト"/>
        <xdr:cNvSpPr txBox="1"/>
      </xdr:nvSpPr>
      <xdr:spPr>
        <a:xfrm>
          <a:off x="16370300" y="1671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102969</xdr:rowOff>
    </xdr:from>
    <xdr:to>
      <xdr:col>81</xdr:col>
      <xdr:colOff>101600</xdr:colOff>
      <xdr:row>94</xdr:row>
      <xdr:rowOff>33119</xdr:rowOff>
    </xdr:to>
    <xdr:sp macro="" textlink="">
      <xdr:nvSpPr>
        <xdr:cNvPr id="694" name="楕円 693"/>
        <xdr:cNvSpPr/>
      </xdr:nvSpPr>
      <xdr:spPr>
        <a:xfrm>
          <a:off x="15430500" y="1604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49646</xdr:rowOff>
    </xdr:from>
    <xdr:ext cx="599010" cy="259045"/>
    <xdr:sp macro="" textlink="">
      <xdr:nvSpPr>
        <xdr:cNvPr id="695" name="テキスト ボックス 694"/>
        <xdr:cNvSpPr txBox="1"/>
      </xdr:nvSpPr>
      <xdr:spPr>
        <a:xfrm>
          <a:off x="15181795" y="1582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73357</xdr:rowOff>
    </xdr:from>
    <xdr:to>
      <xdr:col>76</xdr:col>
      <xdr:colOff>165100</xdr:colOff>
      <xdr:row>93</xdr:row>
      <xdr:rowOff>3507</xdr:rowOff>
    </xdr:to>
    <xdr:sp macro="" textlink="">
      <xdr:nvSpPr>
        <xdr:cNvPr id="696" name="楕円 695"/>
        <xdr:cNvSpPr/>
      </xdr:nvSpPr>
      <xdr:spPr>
        <a:xfrm>
          <a:off x="14541500" y="1584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20034</xdr:rowOff>
    </xdr:from>
    <xdr:ext cx="599010" cy="259045"/>
    <xdr:sp macro="" textlink="">
      <xdr:nvSpPr>
        <xdr:cNvPr id="697" name="テキスト ボックス 696"/>
        <xdr:cNvSpPr txBox="1"/>
      </xdr:nvSpPr>
      <xdr:spPr>
        <a:xfrm>
          <a:off x="14292795" y="1562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169886</xdr:rowOff>
    </xdr:from>
    <xdr:to>
      <xdr:col>72</xdr:col>
      <xdr:colOff>38100</xdr:colOff>
      <xdr:row>91</xdr:row>
      <xdr:rowOff>100036</xdr:rowOff>
    </xdr:to>
    <xdr:sp macro="" textlink="">
      <xdr:nvSpPr>
        <xdr:cNvPr id="698" name="楕円 697"/>
        <xdr:cNvSpPr/>
      </xdr:nvSpPr>
      <xdr:spPr>
        <a:xfrm>
          <a:off x="13652500" y="156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89</xdr:row>
      <xdr:rowOff>116563</xdr:rowOff>
    </xdr:from>
    <xdr:ext cx="690189" cy="259045"/>
    <xdr:sp macro="" textlink="">
      <xdr:nvSpPr>
        <xdr:cNvPr id="699" name="テキスト ボックス 698"/>
        <xdr:cNvSpPr txBox="1"/>
      </xdr:nvSpPr>
      <xdr:spPr>
        <a:xfrm>
          <a:off x="13358205" y="15375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165909</xdr:rowOff>
    </xdr:from>
    <xdr:to>
      <xdr:col>67</xdr:col>
      <xdr:colOff>101600</xdr:colOff>
      <xdr:row>93</xdr:row>
      <xdr:rowOff>96059</xdr:rowOff>
    </xdr:to>
    <xdr:sp macro="" textlink="">
      <xdr:nvSpPr>
        <xdr:cNvPr id="700" name="楕円 699"/>
        <xdr:cNvSpPr/>
      </xdr:nvSpPr>
      <xdr:spPr>
        <a:xfrm>
          <a:off x="12763500" y="159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112586</xdr:rowOff>
    </xdr:from>
    <xdr:ext cx="599010" cy="259045"/>
    <xdr:sp macro="" textlink="">
      <xdr:nvSpPr>
        <xdr:cNvPr id="701" name="テキスト ボックス 700"/>
        <xdr:cNvSpPr txBox="1"/>
      </xdr:nvSpPr>
      <xdr:spPr>
        <a:xfrm>
          <a:off x="12514795" y="1571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2" name="直線コネクタ 71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3" name="テキスト ボックス 71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6" name="直線コネクタ 71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7" name="テキスト ボックス 71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1" name="直線コネクタ 720"/>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2"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3" name="直線コネクタ 72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4"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5" name="直線コネクタ 724"/>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6" name="直線コネクタ 72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27"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28" name="フローチャート: 判断 727"/>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9" name="直線コネクタ 72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0" name="フローチャート: 判断 729"/>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1" name="テキスト ボックス 730"/>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2" name="直線コネクタ 73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3" name="フローチャート: 判断 732"/>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34" name="テキスト ボックス 733"/>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5" name="直線コネクタ 73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57810</xdr:rowOff>
    </xdr:from>
    <xdr:to>
      <xdr:col>102</xdr:col>
      <xdr:colOff>165100</xdr:colOff>
      <xdr:row>37</xdr:row>
      <xdr:rowOff>159410</xdr:rowOff>
    </xdr:to>
    <xdr:sp macro="" textlink="">
      <xdr:nvSpPr>
        <xdr:cNvPr id="736" name="フローチャート: 判断 735"/>
        <xdr:cNvSpPr/>
      </xdr:nvSpPr>
      <xdr:spPr>
        <a:xfrm>
          <a:off x="19494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4487</xdr:rowOff>
    </xdr:from>
    <xdr:ext cx="469744" cy="259045"/>
    <xdr:sp macro="" textlink="">
      <xdr:nvSpPr>
        <xdr:cNvPr id="737" name="テキスト ボックス 736"/>
        <xdr:cNvSpPr txBox="1"/>
      </xdr:nvSpPr>
      <xdr:spPr>
        <a:xfrm>
          <a:off x="19310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62497</xdr:rowOff>
    </xdr:from>
    <xdr:to>
      <xdr:col>98</xdr:col>
      <xdr:colOff>38100</xdr:colOff>
      <xdr:row>37</xdr:row>
      <xdr:rowOff>164097</xdr:rowOff>
    </xdr:to>
    <xdr:sp macro="" textlink="">
      <xdr:nvSpPr>
        <xdr:cNvPr id="738" name="フローチャート: 判断 737"/>
        <xdr:cNvSpPr/>
      </xdr:nvSpPr>
      <xdr:spPr>
        <a:xfrm>
          <a:off x="18605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9174</xdr:rowOff>
    </xdr:from>
    <xdr:ext cx="469744" cy="259045"/>
    <xdr:sp macro="" textlink="">
      <xdr:nvSpPr>
        <xdr:cNvPr id="739" name="テキスト ボックス 738"/>
        <xdr:cNvSpPr txBox="1"/>
      </xdr:nvSpPr>
      <xdr:spPr>
        <a:xfrm>
          <a:off x="18421428"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5" name="楕円 74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6"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7" name="楕円 74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8" name="テキスト ボックス 74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9" name="楕円 74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0" name="テキスト ボックス 74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1" name="楕円 75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2" name="テキスト ボックス 75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楕円 75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68" name="テキスト ボックス 76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0" name="テキスト ボックス 76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2" name="テキスト ボックス 77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0" name="直線コネクタ 779"/>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3"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4" name="直線コネクタ 783"/>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6786</xdr:rowOff>
    </xdr:from>
    <xdr:to>
      <xdr:col>116</xdr:col>
      <xdr:colOff>63500</xdr:colOff>
      <xdr:row>57</xdr:row>
      <xdr:rowOff>114881</xdr:rowOff>
    </xdr:to>
    <xdr:cxnSp macro="">
      <xdr:nvCxnSpPr>
        <xdr:cNvPr id="785" name="直線コネクタ 784"/>
        <xdr:cNvCxnSpPr/>
      </xdr:nvCxnSpPr>
      <xdr:spPr>
        <a:xfrm>
          <a:off x="21323300" y="9607986"/>
          <a:ext cx="838200" cy="27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93126</xdr:rowOff>
    </xdr:from>
    <xdr:ext cx="469744" cy="259045"/>
    <xdr:sp macro="" textlink="">
      <xdr:nvSpPr>
        <xdr:cNvPr id="786" name="貸付金平均値テキスト"/>
        <xdr:cNvSpPr txBox="1"/>
      </xdr:nvSpPr>
      <xdr:spPr>
        <a:xfrm>
          <a:off x="22212300" y="986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87" name="フローチャート: 判断 786"/>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6786</xdr:rowOff>
    </xdr:from>
    <xdr:to>
      <xdr:col>111</xdr:col>
      <xdr:colOff>177800</xdr:colOff>
      <xdr:row>57</xdr:row>
      <xdr:rowOff>131318</xdr:rowOff>
    </xdr:to>
    <xdr:cxnSp macro="">
      <xdr:nvCxnSpPr>
        <xdr:cNvPr id="788" name="直線コネクタ 787"/>
        <xdr:cNvCxnSpPr/>
      </xdr:nvCxnSpPr>
      <xdr:spPr>
        <a:xfrm flipV="1">
          <a:off x="20434300" y="9607986"/>
          <a:ext cx="889000" cy="29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89" name="フローチャート: 判断 788"/>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146466</xdr:rowOff>
    </xdr:from>
    <xdr:ext cx="469744" cy="259045"/>
    <xdr:sp macro="" textlink="">
      <xdr:nvSpPr>
        <xdr:cNvPr id="790" name="テキスト ボックス 789"/>
        <xdr:cNvSpPr txBox="1"/>
      </xdr:nvSpPr>
      <xdr:spPr>
        <a:xfrm>
          <a:off x="21088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111833</xdr:rowOff>
    </xdr:from>
    <xdr:to>
      <xdr:col>107</xdr:col>
      <xdr:colOff>50800</xdr:colOff>
      <xdr:row>57</xdr:row>
      <xdr:rowOff>131318</xdr:rowOff>
    </xdr:to>
    <xdr:cxnSp macro="">
      <xdr:nvCxnSpPr>
        <xdr:cNvPr id="791" name="直線コネクタ 790"/>
        <xdr:cNvCxnSpPr/>
      </xdr:nvCxnSpPr>
      <xdr:spPr>
        <a:xfrm>
          <a:off x="19545300" y="9884483"/>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2" name="フローチャート: 判断 791"/>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793" name="テキスト ボックス 792"/>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79393</xdr:rowOff>
    </xdr:from>
    <xdr:to>
      <xdr:col>102</xdr:col>
      <xdr:colOff>114300</xdr:colOff>
      <xdr:row>57</xdr:row>
      <xdr:rowOff>111833</xdr:rowOff>
    </xdr:to>
    <xdr:cxnSp macro="">
      <xdr:nvCxnSpPr>
        <xdr:cNvPr id="794" name="直線コネクタ 793"/>
        <xdr:cNvCxnSpPr/>
      </xdr:nvCxnSpPr>
      <xdr:spPr>
        <a:xfrm>
          <a:off x="18656300" y="9509143"/>
          <a:ext cx="889000" cy="37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169128</xdr:rowOff>
    </xdr:from>
    <xdr:to>
      <xdr:col>102</xdr:col>
      <xdr:colOff>165100</xdr:colOff>
      <xdr:row>56</xdr:row>
      <xdr:rowOff>99278</xdr:rowOff>
    </xdr:to>
    <xdr:sp macro="" textlink="">
      <xdr:nvSpPr>
        <xdr:cNvPr id="795" name="フローチャート: 判断 794"/>
        <xdr:cNvSpPr/>
      </xdr:nvSpPr>
      <xdr:spPr>
        <a:xfrm>
          <a:off x="19494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115805</xdr:rowOff>
    </xdr:from>
    <xdr:ext cx="469744" cy="259045"/>
    <xdr:sp macro="" textlink="">
      <xdr:nvSpPr>
        <xdr:cNvPr id="796" name="テキスト ボックス 795"/>
        <xdr:cNvSpPr txBox="1"/>
      </xdr:nvSpPr>
      <xdr:spPr>
        <a:xfrm>
          <a:off x="19310428" y="937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131681</xdr:rowOff>
    </xdr:from>
    <xdr:to>
      <xdr:col>98</xdr:col>
      <xdr:colOff>38100</xdr:colOff>
      <xdr:row>56</xdr:row>
      <xdr:rowOff>61831</xdr:rowOff>
    </xdr:to>
    <xdr:sp macro="" textlink="">
      <xdr:nvSpPr>
        <xdr:cNvPr id="797" name="フローチャート: 判断 796"/>
        <xdr:cNvSpPr/>
      </xdr:nvSpPr>
      <xdr:spPr>
        <a:xfrm>
          <a:off x="18605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52958</xdr:rowOff>
    </xdr:from>
    <xdr:ext cx="469744" cy="259045"/>
    <xdr:sp macro="" textlink="">
      <xdr:nvSpPr>
        <xdr:cNvPr id="798" name="テキスト ボックス 797"/>
        <xdr:cNvSpPr txBox="1"/>
      </xdr:nvSpPr>
      <xdr:spPr>
        <a:xfrm>
          <a:off x="18421428" y="96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64081</xdr:rowOff>
    </xdr:from>
    <xdr:to>
      <xdr:col>116</xdr:col>
      <xdr:colOff>114300</xdr:colOff>
      <xdr:row>57</xdr:row>
      <xdr:rowOff>165681</xdr:rowOff>
    </xdr:to>
    <xdr:sp macro="" textlink="">
      <xdr:nvSpPr>
        <xdr:cNvPr id="804" name="楕円 803"/>
        <xdr:cNvSpPr/>
      </xdr:nvSpPr>
      <xdr:spPr>
        <a:xfrm>
          <a:off x="22110700" y="983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86958</xdr:rowOff>
    </xdr:from>
    <xdr:ext cx="469744" cy="259045"/>
    <xdr:sp macro="" textlink="">
      <xdr:nvSpPr>
        <xdr:cNvPr id="805" name="貸付金該当値テキスト"/>
        <xdr:cNvSpPr txBox="1"/>
      </xdr:nvSpPr>
      <xdr:spPr>
        <a:xfrm>
          <a:off x="22212300" y="968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127436</xdr:rowOff>
    </xdr:from>
    <xdr:to>
      <xdr:col>112</xdr:col>
      <xdr:colOff>38100</xdr:colOff>
      <xdr:row>56</xdr:row>
      <xdr:rowOff>57586</xdr:rowOff>
    </xdr:to>
    <xdr:sp macro="" textlink="">
      <xdr:nvSpPr>
        <xdr:cNvPr id="806" name="楕円 805"/>
        <xdr:cNvSpPr/>
      </xdr:nvSpPr>
      <xdr:spPr>
        <a:xfrm>
          <a:off x="21272500" y="95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74113</xdr:rowOff>
    </xdr:from>
    <xdr:ext cx="469744" cy="259045"/>
    <xdr:sp macro="" textlink="">
      <xdr:nvSpPr>
        <xdr:cNvPr id="807" name="テキスト ボックス 806"/>
        <xdr:cNvSpPr txBox="1"/>
      </xdr:nvSpPr>
      <xdr:spPr>
        <a:xfrm>
          <a:off x="21088428" y="933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80518</xdr:rowOff>
    </xdr:from>
    <xdr:to>
      <xdr:col>107</xdr:col>
      <xdr:colOff>101600</xdr:colOff>
      <xdr:row>58</xdr:row>
      <xdr:rowOff>10668</xdr:rowOff>
    </xdr:to>
    <xdr:sp macro="" textlink="">
      <xdr:nvSpPr>
        <xdr:cNvPr id="808" name="楕円 807"/>
        <xdr:cNvSpPr/>
      </xdr:nvSpPr>
      <xdr:spPr>
        <a:xfrm>
          <a:off x="20383500" y="98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1795</xdr:rowOff>
    </xdr:from>
    <xdr:ext cx="469744" cy="259045"/>
    <xdr:sp macro="" textlink="">
      <xdr:nvSpPr>
        <xdr:cNvPr id="809" name="テキスト ボックス 808"/>
        <xdr:cNvSpPr txBox="1"/>
      </xdr:nvSpPr>
      <xdr:spPr>
        <a:xfrm>
          <a:off x="20199428" y="994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61033</xdr:rowOff>
    </xdr:from>
    <xdr:to>
      <xdr:col>102</xdr:col>
      <xdr:colOff>165100</xdr:colOff>
      <xdr:row>57</xdr:row>
      <xdr:rowOff>162633</xdr:rowOff>
    </xdr:to>
    <xdr:sp macro="" textlink="">
      <xdr:nvSpPr>
        <xdr:cNvPr id="810" name="楕円 809"/>
        <xdr:cNvSpPr/>
      </xdr:nvSpPr>
      <xdr:spPr>
        <a:xfrm>
          <a:off x="19494500" y="98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153760</xdr:rowOff>
    </xdr:from>
    <xdr:ext cx="469744" cy="259045"/>
    <xdr:sp macro="" textlink="">
      <xdr:nvSpPr>
        <xdr:cNvPr id="811" name="テキスト ボックス 810"/>
        <xdr:cNvSpPr txBox="1"/>
      </xdr:nvSpPr>
      <xdr:spPr>
        <a:xfrm>
          <a:off x="19310428" y="992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28593</xdr:rowOff>
    </xdr:from>
    <xdr:to>
      <xdr:col>98</xdr:col>
      <xdr:colOff>38100</xdr:colOff>
      <xdr:row>55</xdr:row>
      <xdr:rowOff>130193</xdr:rowOff>
    </xdr:to>
    <xdr:sp macro="" textlink="">
      <xdr:nvSpPr>
        <xdr:cNvPr id="812" name="楕円 811"/>
        <xdr:cNvSpPr/>
      </xdr:nvSpPr>
      <xdr:spPr>
        <a:xfrm>
          <a:off x="18605500" y="94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146720</xdr:rowOff>
    </xdr:from>
    <xdr:ext cx="469744" cy="259045"/>
    <xdr:sp macro="" textlink="">
      <xdr:nvSpPr>
        <xdr:cNvPr id="813" name="テキスト ボックス 812"/>
        <xdr:cNvSpPr txBox="1"/>
      </xdr:nvSpPr>
      <xdr:spPr>
        <a:xfrm>
          <a:off x="18421428" y="923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68440</xdr:rowOff>
    </xdr:from>
    <xdr:to>
      <xdr:col>116</xdr:col>
      <xdr:colOff>62864</xdr:colOff>
      <xdr:row>79</xdr:row>
      <xdr:rowOff>135356</xdr:rowOff>
    </xdr:to>
    <xdr:cxnSp macro="">
      <xdr:nvCxnSpPr>
        <xdr:cNvPr id="838" name="直線コネクタ 837"/>
        <xdr:cNvCxnSpPr/>
      </xdr:nvCxnSpPr>
      <xdr:spPr>
        <a:xfrm flipV="1">
          <a:off x="22159595" y="12755740"/>
          <a:ext cx="1269" cy="92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139183</xdr:rowOff>
    </xdr:from>
    <xdr:ext cx="534377" cy="259045"/>
    <xdr:sp macro="" textlink="">
      <xdr:nvSpPr>
        <xdr:cNvPr id="839" name="繰出金最小値テキスト"/>
        <xdr:cNvSpPr txBox="1"/>
      </xdr:nvSpPr>
      <xdr:spPr>
        <a:xfrm>
          <a:off x="22212300" y="136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135356</xdr:rowOff>
    </xdr:from>
    <xdr:to>
      <xdr:col>116</xdr:col>
      <xdr:colOff>152400</xdr:colOff>
      <xdr:row>79</xdr:row>
      <xdr:rowOff>135356</xdr:rowOff>
    </xdr:to>
    <xdr:cxnSp macro="">
      <xdr:nvCxnSpPr>
        <xdr:cNvPr id="840" name="直線コネクタ 839"/>
        <xdr:cNvCxnSpPr/>
      </xdr:nvCxnSpPr>
      <xdr:spPr>
        <a:xfrm>
          <a:off x="22072600" y="1367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15117</xdr:rowOff>
    </xdr:from>
    <xdr:ext cx="534377" cy="259045"/>
    <xdr:sp macro="" textlink="">
      <xdr:nvSpPr>
        <xdr:cNvPr id="841" name="繰出金最大値テキスト"/>
        <xdr:cNvSpPr txBox="1"/>
      </xdr:nvSpPr>
      <xdr:spPr>
        <a:xfrm>
          <a:off x="22212300" y="125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68440</xdr:rowOff>
    </xdr:from>
    <xdr:to>
      <xdr:col>116</xdr:col>
      <xdr:colOff>152400</xdr:colOff>
      <xdr:row>74</xdr:row>
      <xdr:rowOff>68440</xdr:rowOff>
    </xdr:to>
    <xdr:cxnSp macro="">
      <xdr:nvCxnSpPr>
        <xdr:cNvPr id="842" name="直線コネクタ 841"/>
        <xdr:cNvCxnSpPr/>
      </xdr:nvCxnSpPr>
      <xdr:spPr>
        <a:xfrm>
          <a:off x="22072600" y="1275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22746</xdr:rowOff>
    </xdr:from>
    <xdr:to>
      <xdr:col>116</xdr:col>
      <xdr:colOff>63500</xdr:colOff>
      <xdr:row>76</xdr:row>
      <xdr:rowOff>118554</xdr:rowOff>
    </xdr:to>
    <xdr:cxnSp macro="">
      <xdr:nvCxnSpPr>
        <xdr:cNvPr id="843" name="直線コネクタ 842"/>
        <xdr:cNvCxnSpPr/>
      </xdr:nvCxnSpPr>
      <xdr:spPr>
        <a:xfrm>
          <a:off x="21323300" y="12710046"/>
          <a:ext cx="838200" cy="4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142015</xdr:rowOff>
    </xdr:from>
    <xdr:ext cx="534377" cy="259045"/>
    <xdr:sp macro="" textlink="">
      <xdr:nvSpPr>
        <xdr:cNvPr id="844" name="繰出金平均値テキスト"/>
        <xdr:cNvSpPr txBox="1"/>
      </xdr:nvSpPr>
      <xdr:spPr>
        <a:xfrm>
          <a:off x="22212300" y="1317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163588</xdr:rowOff>
    </xdr:from>
    <xdr:to>
      <xdr:col>116</xdr:col>
      <xdr:colOff>114300</xdr:colOff>
      <xdr:row>77</xdr:row>
      <xdr:rowOff>93738</xdr:rowOff>
    </xdr:to>
    <xdr:sp macro="" textlink="">
      <xdr:nvSpPr>
        <xdr:cNvPr id="845" name="フローチャート: 判断 844"/>
        <xdr:cNvSpPr/>
      </xdr:nvSpPr>
      <xdr:spPr>
        <a:xfrm>
          <a:off x="22110700" y="1319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161709</xdr:rowOff>
    </xdr:from>
    <xdr:to>
      <xdr:col>111</xdr:col>
      <xdr:colOff>177800</xdr:colOff>
      <xdr:row>74</xdr:row>
      <xdr:rowOff>22746</xdr:rowOff>
    </xdr:to>
    <xdr:cxnSp macro="">
      <xdr:nvCxnSpPr>
        <xdr:cNvPr id="846" name="直線コネクタ 845"/>
        <xdr:cNvCxnSpPr/>
      </xdr:nvCxnSpPr>
      <xdr:spPr>
        <a:xfrm>
          <a:off x="20434300" y="12163209"/>
          <a:ext cx="889000" cy="5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134201</xdr:rowOff>
    </xdr:from>
    <xdr:to>
      <xdr:col>112</xdr:col>
      <xdr:colOff>38100</xdr:colOff>
      <xdr:row>77</xdr:row>
      <xdr:rowOff>64351</xdr:rowOff>
    </xdr:to>
    <xdr:sp macro="" textlink="">
      <xdr:nvSpPr>
        <xdr:cNvPr id="847" name="フローチャート: 判断 846"/>
        <xdr:cNvSpPr/>
      </xdr:nvSpPr>
      <xdr:spPr>
        <a:xfrm>
          <a:off x="21272500" y="1316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55478</xdr:rowOff>
    </xdr:from>
    <xdr:ext cx="534377" cy="259045"/>
    <xdr:sp macro="" textlink="">
      <xdr:nvSpPr>
        <xdr:cNvPr id="848" name="テキスト ボックス 847"/>
        <xdr:cNvSpPr txBox="1"/>
      </xdr:nvSpPr>
      <xdr:spPr>
        <a:xfrm>
          <a:off x="21056111" y="132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161709</xdr:rowOff>
    </xdr:from>
    <xdr:to>
      <xdr:col>107</xdr:col>
      <xdr:colOff>50800</xdr:colOff>
      <xdr:row>74</xdr:row>
      <xdr:rowOff>118821</xdr:rowOff>
    </xdr:to>
    <xdr:cxnSp macro="">
      <xdr:nvCxnSpPr>
        <xdr:cNvPr id="849" name="直線コネクタ 848"/>
        <xdr:cNvCxnSpPr/>
      </xdr:nvCxnSpPr>
      <xdr:spPr>
        <a:xfrm flipV="1">
          <a:off x="19545300" y="12163209"/>
          <a:ext cx="889000" cy="6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146647</xdr:rowOff>
    </xdr:from>
    <xdr:to>
      <xdr:col>107</xdr:col>
      <xdr:colOff>101600</xdr:colOff>
      <xdr:row>77</xdr:row>
      <xdr:rowOff>76797</xdr:rowOff>
    </xdr:to>
    <xdr:sp macro="" textlink="">
      <xdr:nvSpPr>
        <xdr:cNvPr id="850" name="フローチャート: 判断 849"/>
        <xdr:cNvSpPr/>
      </xdr:nvSpPr>
      <xdr:spPr>
        <a:xfrm>
          <a:off x="203835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67924</xdr:rowOff>
    </xdr:from>
    <xdr:ext cx="534377" cy="259045"/>
    <xdr:sp macro="" textlink="">
      <xdr:nvSpPr>
        <xdr:cNvPr id="851" name="テキスト ボックス 850"/>
        <xdr:cNvSpPr txBox="1"/>
      </xdr:nvSpPr>
      <xdr:spPr>
        <a:xfrm>
          <a:off x="20167111" y="132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118821</xdr:rowOff>
    </xdr:from>
    <xdr:to>
      <xdr:col>102</xdr:col>
      <xdr:colOff>114300</xdr:colOff>
      <xdr:row>77</xdr:row>
      <xdr:rowOff>13551</xdr:rowOff>
    </xdr:to>
    <xdr:cxnSp macro="">
      <xdr:nvCxnSpPr>
        <xdr:cNvPr id="852" name="直線コネクタ 851"/>
        <xdr:cNvCxnSpPr/>
      </xdr:nvCxnSpPr>
      <xdr:spPr>
        <a:xfrm flipV="1">
          <a:off x="18656300" y="12806121"/>
          <a:ext cx="889000" cy="4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168923</xdr:rowOff>
    </xdr:from>
    <xdr:to>
      <xdr:col>102</xdr:col>
      <xdr:colOff>165100</xdr:colOff>
      <xdr:row>77</xdr:row>
      <xdr:rowOff>99073</xdr:rowOff>
    </xdr:to>
    <xdr:sp macro="" textlink="">
      <xdr:nvSpPr>
        <xdr:cNvPr id="853" name="フローチャート: 判断 852"/>
        <xdr:cNvSpPr/>
      </xdr:nvSpPr>
      <xdr:spPr>
        <a:xfrm>
          <a:off x="19494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90200</xdr:rowOff>
    </xdr:from>
    <xdr:ext cx="534377" cy="259045"/>
    <xdr:sp macro="" textlink="">
      <xdr:nvSpPr>
        <xdr:cNvPr id="854" name="テキスト ボックス 853"/>
        <xdr:cNvSpPr txBox="1"/>
      </xdr:nvSpPr>
      <xdr:spPr>
        <a:xfrm>
          <a:off x="19278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19355</xdr:rowOff>
    </xdr:from>
    <xdr:to>
      <xdr:col>98</xdr:col>
      <xdr:colOff>38100</xdr:colOff>
      <xdr:row>77</xdr:row>
      <xdr:rowOff>120955</xdr:rowOff>
    </xdr:to>
    <xdr:sp macro="" textlink="">
      <xdr:nvSpPr>
        <xdr:cNvPr id="855" name="フローチャート: 判断 854"/>
        <xdr:cNvSpPr/>
      </xdr:nvSpPr>
      <xdr:spPr>
        <a:xfrm>
          <a:off x="18605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112082</xdr:rowOff>
    </xdr:from>
    <xdr:ext cx="534377" cy="259045"/>
    <xdr:sp macro="" textlink="">
      <xdr:nvSpPr>
        <xdr:cNvPr id="856" name="テキスト ボックス 855"/>
        <xdr:cNvSpPr txBox="1"/>
      </xdr:nvSpPr>
      <xdr:spPr>
        <a:xfrm>
          <a:off x="18389111" y="133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67754</xdr:rowOff>
    </xdr:from>
    <xdr:to>
      <xdr:col>116</xdr:col>
      <xdr:colOff>114300</xdr:colOff>
      <xdr:row>76</xdr:row>
      <xdr:rowOff>169354</xdr:rowOff>
    </xdr:to>
    <xdr:sp macro="" textlink="">
      <xdr:nvSpPr>
        <xdr:cNvPr id="862" name="楕円 861"/>
        <xdr:cNvSpPr/>
      </xdr:nvSpPr>
      <xdr:spPr>
        <a:xfrm>
          <a:off x="22110700" y="130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90632</xdr:rowOff>
    </xdr:from>
    <xdr:ext cx="534377" cy="259045"/>
    <xdr:sp macro="" textlink="">
      <xdr:nvSpPr>
        <xdr:cNvPr id="863" name="繰出金該当値テキスト"/>
        <xdr:cNvSpPr txBox="1"/>
      </xdr:nvSpPr>
      <xdr:spPr>
        <a:xfrm>
          <a:off x="22212300" y="129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143396</xdr:rowOff>
    </xdr:from>
    <xdr:to>
      <xdr:col>112</xdr:col>
      <xdr:colOff>38100</xdr:colOff>
      <xdr:row>74</xdr:row>
      <xdr:rowOff>73546</xdr:rowOff>
    </xdr:to>
    <xdr:sp macro="" textlink="">
      <xdr:nvSpPr>
        <xdr:cNvPr id="864" name="楕円 863"/>
        <xdr:cNvSpPr/>
      </xdr:nvSpPr>
      <xdr:spPr>
        <a:xfrm>
          <a:off x="21272500" y="126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90073</xdr:rowOff>
    </xdr:from>
    <xdr:ext cx="534377" cy="259045"/>
    <xdr:sp macro="" textlink="">
      <xdr:nvSpPr>
        <xdr:cNvPr id="865" name="テキスト ボックス 864"/>
        <xdr:cNvSpPr txBox="1"/>
      </xdr:nvSpPr>
      <xdr:spPr>
        <a:xfrm>
          <a:off x="21056111" y="1243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110909</xdr:rowOff>
    </xdr:from>
    <xdr:to>
      <xdr:col>107</xdr:col>
      <xdr:colOff>101600</xdr:colOff>
      <xdr:row>71</xdr:row>
      <xdr:rowOff>41059</xdr:rowOff>
    </xdr:to>
    <xdr:sp macro="" textlink="">
      <xdr:nvSpPr>
        <xdr:cNvPr id="866" name="楕円 865"/>
        <xdr:cNvSpPr/>
      </xdr:nvSpPr>
      <xdr:spPr>
        <a:xfrm>
          <a:off x="20383500" y="121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57586</xdr:rowOff>
    </xdr:from>
    <xdr:ext cx="599010" cy="259045"/>
    <xdr:sp macro="" textlink="">
      <xdr:nvSpPr>
        <xdr:cNvPr id="867" name="テキスト ボックス 866"/>
        <xdr:cNvSpPr txBox="1"/>
      </xdr:nvSpPr>
      <xdr:spPr>
        <a:xfrm>
          <a:off x="20134795" y="1188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68021</xdr:rowOff>
    </xdr:from>
    <xdr:to>
      <xdr:col>102</xdr:col>
      <xdr:colOff>165100</xdr:colOff>
      <xdr:row>74</xdr:row>
      <xdr:rowOff>169621</xdr:rowOff>
    </xdr:to>
    <xdr:sp macro="" textlink="">
      <xdr:nvSpPr>
        <xdr:cNvPr id="868" name="楕円 867"/>
        <xdr:cNvSpPr/>
      </xdr:nvSpPr>
      <xdr:spPr>
        <a:xfrm>
          <a:off x="19494500" y="127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14698</xdr:rowOff>
    </xdr:from>
    <xdr:ext cx="534377" cy="259045"/>
    <xdr:sp macro="" textlink="">
      <xdr:nvSpPr>
        <xdr:cNvPr id="869" name="テキスト ボックス 868"/>
        <xdr:cNvSpPr txBox="1"/>
      </xdr:nvSpPr>
      <xdr:spPr>
        <a:xfrm>
          <a:off x="19278111" y="1253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134201</xdr:rowOff>
    </xdr:from>
    <xdr:to>
      <xdr:col>98</xdr:col>
      <xdr:colOff>38100</xdr:colOff>
      <xdr:row>77</xdr:row>
      <xdr:rowOff>64351</xdr:rowOff>
    </xdr:to>
    <xdr:sp macro="" textlink="">
      <xdr:nvSpPr>
        <xdr:cNvPr id="870" name="楕円 869"/>
        <xdr:cNvSpPr/>
      </xdr:nvSpPr>
      <xdr:spPr>
        <a:xfrm>
          <a:off x="18605500" y="131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80878</xdr:rowOff>
    </xdr:from>
    <xdr:ext cx="534377" cy="259045"/>
    <xdr:sp macro="" textlink="">
      <xdr:nvSpPr>
        <xdr:cNvPr id="871" name="テキスト ボックス 870"/>
        <xdr:cNvSpPr txBox="1"/>
      </xdr:nvSpPr>
      <xdr:spPr>
        <a:xfrm>
          <a:off x="18389111" y="1293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962,791</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30.4</a:t>
          </a:r>
          <a:r>
            <a:rPr kumimoji="1" lang="ja-JP" altLang="en-US" sz="1300">
              <a:latin typeface="ＭＳ Ｐゴシック" panose="020B0600070205080204" pitchFamily="50" charset="-128"/>
              <a:ea typeface="ＭＳ Ｐゴシック" panose="020B0600070205080204" pitchFamily="50" charset="-128"/>
            </a:rPr>
            <a:t>％の減となったものの、依然として類似団体内で最も高額となっている。これはまだ東日本大震災からの復旧復興事業費が多額であるためで、復旧復興の完了へ向けて減少が続いていくものと考えている。また、このことに伴い、復興交付金管理運営基金への積立額も今後減少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一方で、公債費については、減少傾向であるものの災害公営住宅建設事業債等の大規模建設事業に係る起債の償還が開始となると、類似団体平均を上回るものと見込まれる。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15,984
15,921
262.81
30,462,023
27,255,555
1,229,951
4,819,004
8,682,124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149606</xdr:rowOff>
    </xdr:from>
    <xdr:to>
      <xdr:col>24</xdr:col>
      <xdr:colOff>63500</xdr:colOff>
      <xdr:row>36</xdr:row>
      <xdr:rowOff>59309</xdr:rowOff>
    </xdr:to>
    <xdr:cxnSp macro="">
      <xdr:nvCxnSpPr>
        <xdr:cNvPr id="61" name="直線コネクタ 60"/>
        <xdr:cNvCxnSpPr/>
      </xdr:nvCxnSpPr>
      <xdr:spPr>
        <a:xfrm>
          <a:off x="3797300" y="6150356"/>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39116</xdr:rowOff>
    </xdr:from>
    <xdr:to>
      <xdr:col>19</xdr:col>
      <xdr:colOff>177800</xdr:colOff>
      <xdr:row>35</xdr:row>
      <xdr:rowOff>149606</xdr:rowOff>
    </xdr:to>
    <xdr:cxnSp macro="">
      <xdr:nvCxnSpPr>
        <xdr:cNvPr id="64" name="直線コネクタ 63"/>
        <xdr:cNvCxnSpPr/>
      </xdr:nvCxnSpPr>
      <xdr:spPr>
        <a:xfrm>
          <a:off x="2908300" y="6039866"/>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39116</xdr:rowOff>
    </xdr:from>
    <xdr:to>
      <xdr:col>15</xdr:col>
      <xdr:colOff>50800</xdr:colOff>
      <xdr:row>35</xdr:row>
      <xdr:rowOff>157607</xdr:rowOff>
    </xdr:to>
    <xdr:cxnSp macro="">
      <xdr:nvCxnSpPr>
        <xdr:cNvPr id="67" name="直線コネクタ 66"/>
        <xdr:cNvCxnSpPr/>
      </xdr:nvCxnSpPr>
      <xdr:spPr>
        <a:xfrm flipV="1">
          <a:off x="2019300" y="6039866"/>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28338</xdr:rowOff>
    </xdr:from>
    <xdr:ext cx="469744" cy="259045"/>
    <xdr:sp macro="" textlink="">
      <xdr:nvSpPr>
        <xdr:cNvPr id="69" name="テキスト ボックス 68"/>
        <xdr:cNvSpPr txBox="1"/>
      </xdr:nvSpPr>
      <xdr:spPr>
        <a:xfrm>
          <a:off x="2673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121412</xdr:rowOff>
    </xdr:from>
    <xdr:to>
      <xdr:col>10</xdr:col>
      <xdr:colOff>114300</xdr:colOff>
      <xdr:row>35</xdr:row>
      <xdr:rowOff>157607</xdr:rowOff>
    </xdr:to>
    <xdr:cxnSp macro="">
      <xdr:nvCxnSpPr>
        <xdr:cNvPr id="70" name="直線コネクタ 69"/>
        <xdr:cNvCxnSpPr/>
      </xdr:nvCxnSpPr>
      <xdr:spPr>
        <a:xfrm>
          <a:off x="1130300" y="61221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45085</xdr:rowOff>
    </xdr:from>
    <xdr:to>
      <xdr:col>10</xdr:col>
      <xdr:colOff>165100</xdr:colOff>
      <xdr:row>34</xdr:row>
      <xdr:rowOff>146685</xdr:rowOff>
    </xdr:to>
    <xdr:sp macro="" textlink="">
      <xdr:nvSpPr>
        <xdr:cNvPr id="71" name="フローチャート: 判断 70"/>
        <xdr:cNvSpPr/>
      </xdr:nvSpPr>
      <xdr:spPr>
        <a:xfrm>
          <a:off x="1968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163212</xdr:rowOff>
    </xdr:from>
    <xdr:ext cx="469744" cy="259045"/>
    <xdr:sp macro="" textlink="">
      <xdr:nvSpPr>
        <xdr:cNvPr id="72" name="テキスト ボックス 71"/>
        <xdr:cNvSpPr txBox="1"/>
      </xdr:nvSpPr>
      <xdr:spPr>
        <a:xfrm>
          <a:off x="1784428"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73" name="フローチャート: 判断 72"/>
        <xdr:cNvSpPr/>
      </xdr:nvSpPr>
      <xdr:spPr>
        <a:xfrm>
          <a:off x="1079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60723</xdr:rowOff>
    </xdr:from>
    <xdr:ext cx="469744" cy="259045"/>
    <xdr:sp macro="" textlink="">
      <xdr:nvSpPr>
        <xdr:cNvPr id="74" name="テキスト ボックス 73"/>
        <xdr:cNvSpPr txBox="1"/>
      </xdr:nvSpPr>
      <xdr:spPr>
        <a:xfrm>
          <a:off x="895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8509</xdr:rowOff>
    </xdr:from>
    <xdr:to>
      <xdr:col>24</xdr:col>
      <xdr:colOff>114300</xdr:colOff>
      <xdr:row>36</xdr:row>
      <xdr:rowOff>110109</xdr:rowOff>
    </xdr:to>
    <xdr:sp macro="" textlink="">
      <xdr:nvSpPr>
        <xdr:cNvPr id="80" name="楕円 79"/>
        <xdr:cNvSpPr/>
      </xdr:nvSpPr>
      <xdr:spPr>
        <a:xfrm>
          <a:off x="45847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158386</xdr:rowOff>
    </xdr:from>
    <xdr:ext cx="469744" cy="259045"/>
    <xdr:sp macro="" textlink="">
      <xdr:nvSpPr>
        <xdr:cNvPr id="81" name="議会費該当値テキスト"/>
        <xdr:cNvSpPr txBox="1"/>
      </xdr:nvSpPr>
      <xdr:spPr>
        <a:xfrm>
          <a:off x="4686300"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98806</xdr:rowOff>
    </xdr:from>
    <xdr:to>
      <xdr:col>20</xdr:col>
      <xdr:colOff>38100</xdr:colOff>
      <xdr:row>36</xdr:row>
      <xdr:rowOff>28956</xdr:rowOff>
    </xdr:to>
    <xdr:sp macro="" textlink="">
      <xdr:nvSpPr>
        <xdr:cNvPr id="82" name="楕円 81"/>
        <xdr:cNvSpPr/>
      </xdr:nvSpPr>
      <xdr:spPr>
        <a:xfrm>
          <a:off x="3746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20083</xdr:rowOff>
    </xdr:from>
    <xdr:ext cx="469744" cy="259045"/>
    <xdr:sp macro="" textlink="">
      <xdr:nvSpPr>
        <xdr:cNvPr id="83" name="テキスト ボックス 82"/>
        <xdr:cNvSpPr txBox="1"/>
      </xdr:nvSpPr>
      <xdr:spPr>
        <a:xfrm>
          <a:off x="3562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159766</xdr:rowOff>
    </xdr:from>
    <xdr:to>
      <xdr:col>15</xdr:col>
      <xdr:colOff>101600</xdr:colOff>
      <xdr:row>35</xdr:row>
      <xdr:rowOff>89916</xdr:rowOff>
    </xdr:to>
    <xdr:sp macro="" textlink="">
      <xdr:nvSpPr>
        <xdr:cNvPr id="84" name="楕円 83"/>
        <xdr:cNvSpPr/>
      </xdr:nvSpPr>
      <xdr:spPr>
        <a:xfrm>
          <a:off x="2857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81043</xdr:rowOff>
    </xdr:from>
    <xdr:ext cx="469744" cy="259045"/>
    <xdr:sp macro="" textlink="">
      <xdr:nvSpPr>
        <xdr:cNvPr id="85" name="テキスト ボックス 84"/>
        <xdr:cNvSpPr txBox="1"/>
      </xdr:nvSpPr>
      <xdr:spPr>
        <a:xfrm>
          <a:off x="2673428"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106807</xdr:rowOff>
    </xdr:from>
    <xdr:to>
      <xdr:col>10</xdr:col>
      <xdr:colOff>165100</xdr:colOff>
      <xdr:row>36</xdr:row>
      <xdr:rowOff>36957</xdr:rowOff>
    </xdr:to>
    <xdr:sp macro="" textlink="">
      <xdr:nvSpPr>
        <xdr:cNvPr id="86" name="楕円 85"/>
        <xdr:cNvSpPr/>
      </xdr:nvSpPr>
      <xdr:spPr>
        <a:xfrm>
          <a:off x="1968500" y="61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28084</xdr:rowOff>
    </xdr:from>
    <xdr:ext cx="469744" cy="259045"/>
    <xdr:sp macro="" textlink="">
      <xdr:nvSpPr>
        <xdr:cNvPr id="87" name="テキスト ボックス 86"/>
        <xdr:cNvSpPr txBox="1"/>
      </xdr:nvSpPr>
      <xdr:spPr>
        <a:xfrm>
          <a:off x="1784428" y="620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70612</xdr:rowOff>
    </xdr:from>
    <xdr:to>
      <xdr:col>6</xdr:col>
      <xdr:colOff>38100</xdr:colOff>
      <xdr:row>36</xdr:row>
      <xdr:rowOff>762</xdr:rowOff>
    </xdr:to>
    <xdr:sp macro="" textlink="">
      <xdr:nvSpPr>
        <xdr:cNvPr id="88" name="楕円 87"/>
        <xdr:cNvSpPr/>
      </xdr:nvSpPr>
      <xdr:spPr>
        <a:xfrm>
          <a:off x="1079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163339</xdr:rowOff>
    </xdr:from>
    <xdr:ext cx="469744" cy="259045"/>
    <xdr:sp macro="" textlink="">
      <xdr:nvSpPr>
        <xdr:cNvPr id="89" name="テキスト ボックス 88"/>
        <xdr:cNvSpPr txBox="1"/>
      </xdr:nvSpPr>
      <xdr:spPr>
        <a:xfrm>
          <a:off x="895428"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81426</xdr:rowOff>
    </xdr:from>
    <xdr:to>
      <xdr:col>24</xdr:col>
      <xdr:colOff>62865</xdr:colOff>
      <xdr:row>58</xdr:row>
      <xdr:rowOff>158931</xdr:rowOff>
    </xdr:to>
    <xdr:cxnSp macro="">
      <xdr:nvCxnSpPr>
        <xdr:cNvPr id="113" name="直線コネクタ 112"/>
        <xdr:cNvCxnSpPr/>
      </xdr:nvCxnSpPr>
      <xdr:spPr>
        <a:xfrm flipV="1">
          <a:off x="4633595" y="9854076"/>
          <a:ext cx="1270" cy="24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162758</xdr:rowOff>
    </xdr:from>
    <xdr:ext cx="534377" cy="259045"/>
    <xdr:sp macro="" textlink="">
      <xdr:nvSpPr>
        <xdr:cNvPr id="114" name="総務費最小値テキスト"/>
        <xdr:cNvSpPr txBox="1"/>
      </xdr:nvSpPr>
      <xdr:spPr>
        <a:xfrm>
          <a:off x="4686300" y="101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158931</xdr:rowOff>
    </xdr:from>
    <xdr:to>
      <xdr:col>24</xdr:col>
      <xdr:colOff>152400</xdr:colOff>
      <xdr:row>58</xdr:row>
      <xdr:rowOff>158931</xdr:rowOff>
    </xdr:to>
    <xdr:cxnSp macro="">
      <xdr:nvCxnSpPr>
        <xdr:cNvPr id="115" name="直線コネクタ 114"/>
        <xdr:cNvCxnSpPr/>
      </xdr:nvCxnSpPr>
      <xdr:spPr>
        <a:xfrm>
          <a:off x="4546600" y="1010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28103</xdr:rowOff>
    </xdr:from>
    <xdr:ext cx="599010" cy="259045"/>
    <xdr:sp macro="" textlink="">
      <xdr:nvSpPr>
        <xdr:cNvPr id="116" name="総務費最大値テキスト"/>
        <xdr:cNvSpPr txBox="1"/>
      </xdr:nvSpPr>
      <xdr:spPr>
        <a:xfrm>
          <a:off x="4686300" y="962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81426</xdr:rowOff>
    </xdr:from>
    <xdr:to>
      <xdr:col>24</xdr:col>
      <xdr:colOff>152400</xdr:colOff>
      <xdr:row>57</xdr:row>
      <xdr:rowOff>81426</xdr:rowOff>
    </xdr:to>
    <xdr:cxnSp macro="">
      <xdr:nvCxnSpPr>
        <xdr:cNvPr id="117" name="直線コネクタ 116"/>
        <xdr:cNvCxnSpPr/>
      </xdr:nvCxnSpPr>
      <xdr:spPr>
        <a:xfrm>
          <a:off x="4546600" y="985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5011</xdr:rowOff>
    </xdr:from>
    <xdr:to>
      <xdr:col>24</xdr:col>
      <xdr:colOff>63500</xdr:colOff>
      <xdr:row>57</xdr:row>
      <xdr:rowOff>81426</xdr:rowOff>
    </xdr:to>
    <xdr:cxnSp macro="">
      <xdr:nvCxnSpPr>
        <xdr:cNvPr id="118" name="直線コネクタ 117"/>
        <xdr:cNvCxnSpPr/>
      </xdr:nvCxnSpPr>
      <xdr:spPr>
        <a:xfrm>
          <a:off x="3797300" y="9091861"/>
          <a:ext cx="838200" cy="76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26249</xdr:rowOff>
    </xdr:from>
    <xdr:ext cx="534377" cy="259045"/>
    <xdr:sp macro="" textlink="">
      <xdr:nvSpPr>
        <xdr:cNvPr id="119" name="総務費平均値テキスト"/>
        <xdr:cNvSpPr txBox="1"/>
      </xdr:nvSpPr>
      <xdr:spPr>
        <a:xfrm>
          <a:off x="4686300" y="9970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47822</xdr:rowOff>
    </xdr:from>
    <xdr:to>
      <xdr:col>24</xdr:col>
      <xdr:colOff>114300</xdr:colOff>
      <xdr:row>58</xdr:row>
      <xdr:rowOff>149422</xdr:rowOff>
    </xdr:to>
    <xdr:sp macro="" textlink="">
      <xdr:nvSpPr>
        <xdr:cNvPr id="120" name="フローチャート: 判断 119"/>
        <xdr:cNvSpPr/>
      </xdr:nvSpPr>
      <xdr:spPr>
        <a:xfrm>
          <a:off x="4584700" y="999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8425</xdr:rowOff>
    </xdr:from>
    <xdr:to>
      <xdr:col>19</xdr:col>
      <xdr:colOff>177800</xdr:colOff>
      <xdr:row>53</xdr:row>
      <xdr:rowOff>5011</xdr:rowOff>
    </xdr:to>
    <xdr:cxnSp macro="">
      <xdr:nvCxnSpPr>
        <xdr:cNvPr id="121" name="直線コネクタ 120"/>
        <xdr:cNvCxnSpPr/>
      </xdr:nvCxnSpPr>
      <xdr:spPr>
        <a:xfrm>
          <a:off x="2908300" y="8923825"/>
          <a:ext cx="889000" cy="1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28387</xdr:rowOff>
    </xdr:from>
    <xdr:to>
      <xdr:col>20</xdr:col>
      <xdr:colOff>38100</xdr:colOff>
      <xdr:row>58</xdr:row>
      <xdr:rowOff>129987</xdr:rowOff>
    </xdr:to>
    <xdr:sp macro="" textlink="">
      <xdr:nvSpPr>
        <xdr:cNvPr id="122" name="フローチャート: 判断 121"/>
        <xdr:cNvSpPr/>
      </xdr:nvSpPr>
      <xdr:spPr>
        <a:xfrm>
          <a:off x="3746500" y="997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121114</xdr:rowOff>
    </xdr:from>
    <xdr:ext cx="599010" cy="259045"/>
    <xdr:sp macro="" textlink="">
      <xdr:nvSpPr>
        <xdr:cNvPr id="123" name="テキスト ボックス 122"/>
        <xdr:cNvSpPr txBox="1"/>
      </xdr:nvSpPr>
      <xdr:spPr>
        <a:xfrm>
          <a:off x="3497795" y="1006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112871</xdr:rowOff>
    </xdr:from>
    <xdr:to>
      <xdr:col>15</xdr:col>
      <xdr:colOff>50800</xdr:colOff>
      <xdr:row>52</xdr:row>
      <xdr:rowOff>8425</xdr:rowOff>
    </xdr:to>
    <xdr:cxnSp macro="">
      <xdr:nvCxnSpPr>
        <xdr:cNvPr id="124" name="直線コネクタ 123"/>
        <xdr:cNvCxnSpPr/>
      </xdr:nvCxnSpPr>
      <xdr:spPr>
        <a:xfrm>
          <a:off x="2019300" y="8685371"/>
          <a:ext cx="889000" cy="2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65245</xdr:rowOff>
    </xdr:from>
    <xdr:to>
      <xdr:col>15</xdr:col>
      <xdr:colOff>101600</xdr:colOff>
      <xdr:row>58</xdr:row>
      <xdr:rowOff>166845</xdr:rowOff>
    </xdr:to>
    <xdr:sp macro="" textlink="">
      <xdr:nvSpPr>
        <xdr:cNvPr id="125" name="フローチャート: 判断 124"/>
        <xdr:cNvSpPr/>
      </xdr:nvSpPr>
      <xdr:spPr>
        <a:xfrm>
          <a:off x="2857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157972</xdr:rowOff>
    </xdr:from>
    <xdr:ext cx="534377" cy="259045"/>
    <xdr:sp macro="" textlink="">
      <xdr:nvSpPr>
        <xdr:cNvPr id="126" name="テキスト ボックス 125"/>
        <xdr:cNvSpPr txBox="1"/>
      </xdr:nvSpPr>
      <xdr:spPr>
        <a:xfrm>
          <a:off x="2641111" y="101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112871</xdr:rowOff>
    </xdr:from>
    <xdr:to>
      <xdr:col>10</xdr:col>
      <xdr:colOff>114300</xdr:colOff>
      <xdr:row>52</xdr:row>
      <xdr:rowOff>99973</xdr:rowOff>
    </xdr:to>
    <xdr:cxnSp macro="">
      <xdr:nvCxnSpPr>
        <xdr:cNvPr id="127" name="直線コネクタ 126"/>
        <xdr:cNvCxnSpPr/>
      </xdr:nvCxnSpPr>
      <xdr:spPr>
        <a:xfrm flipV="1">
          <a:off x="1130300" y="8685371"/>
          <a:ext cx="889000" cy="33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66715</xdr:rowOff>
    </xdr:from>
    <xdr:to>
      <xdr:col>10</xdr:col>
      <xdr:colOff>165100</xdr:colOff>
      <xdr:row>58</xdr:row>
      <xdr:rowOff>168315</xdr:rowOff>
    </xdr:to>
    <xdr:sp macro="" textlink="">
      <xdr:nvSpPr>
        <xdr:cNvPr id="128" name="フローチャート: 判断 127"/>
        <xdr:cNvSpPr/>
      </xdr:nvSpPr>
      <xdr:spPr>
        <a:xfrm>
          <a:off x="1968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159442</xdr:rowOff>
    </xdr:from>
    <xdr:ext cx="534377" cy="259045"/>
    <xdr:sp macro="" textlink="">
      <xdr:nvSpPr>
        <xdr:cNvPr id="129" name="テキスト ボックス 128"/>
        <xdr:cNvSpPr txBox="1"/>
      </xdr:nvSpPr>
      <xdr:spPr>
        <a:xfrm>
          <a:off x="1752111" y="101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64630</xdr:rowOff>
    </xdr:from>
    <xdr:to>
      <xdr:col>6</xdr:col>
      <xdr:colOff>38100</xdr:colOff>
      <xdr:row>58</xdr:row>
      <xdr:rowOff>166230</xdr:rowOff>
    </xdr:to>
    <xdr:sp macro="" textlink="">
      <xdr:nvSpPr>
        <xdr:cNvPr id="130" name="フローチャート: 判断 129"/>
        <xdr:cNvSpPr/>
      </xdr:nvSpPr>
      <xdr:spPr>
        <a:xfrm>
          <a:off x="1079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157357</xdr:rowOff>
    </xdr:from>
    <xdr:ext cx="534377" cy="259045"/>
    <xdr:sp macro="" textlink="">
      <xdr:nvSpPr>
        <xdr:cNvPr id="131" name="テキスト ボックス 130"/>
        <xdr:cNvSpPr txBox="1"/>
      </xdr:nvSpPr>
      <xdr:spPr>
        <a:xfrm>
          <a:off x="863111" y="101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30626</xdr:rowOff>
    </xdr:from>
    <xdr:to>
      <xdr:col>24</xdr:col>
      <xdr:colOff>114300</xdr:colOff>
      <xdr:row>57</xdr:row>
      <xdr:rowOff>132226</xdr:rowOff>
    </xdr:to>
    <xdr:sp macro="" textlink="">
      <xdr:nvSpPr>
        <xdr:cNvPr id="137" name="楕円 136"/>
        <xdr:cNvSpPr/>
      </xdr:nvSpPr>
      <xdr:spPr>
        <a:xfrm>
          <a:off x="4584700" y="98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155103</xdr:rowOff>
    </xdr:from>
    <xdr:ext cx="599010" cy="259045"/>
    <xdr:sp macro="" textlink="">
      <xdr:nvSpPr>
        <xdr:cNvPr id="138" name="総務費該当値テキスト"/>
        <xdr:cNvSpPr txBox="1"/>
      </xdr:nvSpPr>
      <xdr:spPr>
        <a:xfrm>
          <a:off x="4686300" y="975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125661</xdr:rowOff>
    </xdr:from>
    <xdr:to>
      <xdr:col>20</xdr:col>
      <xdr:colOff>38100</xdr:colOff>
      <xdr:row>53</xdr:row>
      <xdr:rowOff>55811</xdr:rowOff>
    </xdr:to>
    <xdr:sp macro="" textlink="">
      <xdr:nvSpPr>
        <xdr:cNvPr id="139" name="楕円 138"/>
        <xdr:cNvSpPr/>
      </xdr:nvSpPr>
      <xdr:spPr>
        <a:xfrm>
          <a:off x="3746500" y="90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72338</xdr:rowOff>
    </xdr:from>
    <xdr:ext cx="599010" cy="259045"/>
    <xdr:sp macro="" textlink="">
      <xdr:nvSpPr>
        <xdr:cNvPr id="140" name="テキスト ボックス 139"/>
        <xdr:cNvSpPr txBox="1"/>
      </xdr:nvSpPr>
      <xdr:spPr>
        <a:xfrm>
          <a:off x="3497795" y="88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129075</xdr:rowOff>
    </xdr:from>
    <xdr:to>
      <xdr:col>15</xdr:col>
      <xdr:colOff>101600</xdr:colOff>
      <xdr:row>52</xdr:row>
      <xdr:rowOff>59225</xdr:rowOff>
    </xdr:to>
    <xdr:sp macro="" textlink="">
      <xdr:nvSpPr>
        <xdr:cNvPr id="141" name="楕円 140"/>
        <xdr:cNvSpPr/>
      </xdr:nvSpPr>
      <xdr:spPr>
        <a:xfrm>
          <a:off x="2857500" y="88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75752</xdr:rowOff>
    </xdr:from>
    <xdr:ext cx="599010" cy="259045"/>
    <xdr:sp macro="" textlink="">
      <xdr:nvSpPr>
        <xdr:cNvPr id="142" name="テキスト ボックス 141"/>
        <xdr:cNvSpPr txBox="1"/>
      </xdr:nvSpPr>
      <xdr:spPr>
        <a:xfrm>
          <a:off x="2608795" y="864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62071</xdr:rowOff>
    </xdr:from>
    <xdr:to>
      <xdr:col>10</xdr:col>
      <xdr:colOff>165100</xdr:colOff>
      <xdr:row>50</xdr:row>
      <xdr:rowOff>163671</xdr:rowOff>
    </xdr:to>
    <xdr:sp macro="" textlink="">
      <xdr:nvSpPr>
        <xdr:cNvPr id="143" name="楕円 142"/>
        <xdr:cNvSpPr/>
      </xdr:nvSpPr>
      <xdr:spPr>
        <a:xfrm>
          <a:off x="1968500" y="86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8748</xdr:rowOff>
    </xdr:from>
    <xdr:ext cx="690189" cy="259045"/>
    <xdr:sp macro="" textlink="">
      <xdr:nvSpPr>
        <xdr:cNvPr id="144" name="テキスト ボックス 143"/>
        <xdr:cNvSpPr txBox="1"/>
      </xdr:nvSpPr>
      <xdr:spPr>
        <a:xfrm>
          <a:off x="1674205" y="8409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49173</xdr:rowOff>
    </xdr:from>
    <xdr:to>
      <xdr:col>6</xdr:col>
      <xdr:colOff>38100</xdr:colOff>
      <xdr:row>52</xdr:row>
      <xdr:rowOff>150773</xdr:rowOff>
    </xdr:to>
    <xdr:sp macro="" textlink="">
      <xdr:nvSpPr>
        <xdr:cNvPr id="145" name="楕円 144"/>
        <xdr:cNvSpPr/>
      </xdr:nvSpPr>
      <xdr:spPr>
        <a:xfrm>
          <a:off x="1079500" y="89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167300</xdr:rowOff>
    </xdr:from>
    <xdr:ext cx="599010" cy="259045"/>
    <xdr:sp macro="" textlink="">
      <xdr:nvSpPr>
        <xdr:cNvPr id="146" name="テキスト ボックス 145"/>
        <xdr:cNvSpPr txBox="1"/>
      </xdr:nvSpPr>
      <xdr:spPr>
        <a:xfrm>
          <a:off x="830795" y="873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28386</xdr:rowOff>
    </xdr:from>
    <xdr:to>
      <xdr:col>24</xdr:col>
      <xdr:colOff>62865</xdr:colOff>
      <xdr:row>78</xdr:row>
      <xdr:rowOff>29377</xdr:rowOff>
    </xdr:to>
    <xdr:cxnSp macro="">
      <xdr:nvCxnSpPr>
        <xdr:cNvPr id="170" name="直線コネクタ 169"/>
        <xdr:cNvCxnSpPr/>
      </xdr:nvCxnSpPr>
      <xdr:spPr>
        <a:xfrm flipV="1">
          <a:off x="4633595" y="13230036"/>
          <a:ext cx="1270" cy="1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33204</xdr:rowOff>
    </xdr:from>
    <xdr:ext cx="534377" cy="259045"/>
    <xdr:sp macro="" textlink="">
      <xdr:nvSpPr>
        <xdr:cNvPr id="171" name="民生費最小値テキスト"/>
        <xdr:cNvSpPr txBox="1"/>
      </xdr:nvSpPr>
      <xdr:spPr>
        <a:xfrm>
          <a:off x="4686300" y="134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29377</xdr:rowOff>
    </xdr:from>
    <xdr:to>
      <xdr:col>24</xdr:col>
      <xdr:colOff>152400</xdr:colOff>
      <xdr:row>78</xdr:row>
      <xdr:rowOff>29377</xdr:rowOff>
    </xdr:to>
    <xdr:cxnSp macro="">
      <xdr:nvCxnSpPr>
        <xdr:cNvPr id="172" name="直線コネクタ 171"/>
        <xdr:cNvCxnSpPr/>
      </xdr:nvCxnSpPr>
      <xdr:spPr>
        <a:xfrm>
          <a:off x="4546600" y="13402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146513</xdr:rowOff>
    </xdr:from>
    <xdr:ext cx="599010" cy="259045"/>
    <xdr:sp macro="" textlink="">
      <xdr:nvSpPr>
        <xdr:cNvPr id="173" name="民生費最大値テキスト"/>
        <xdr:cNvSpPr txBox="1"/>
      </xdr:nvSpPr>
      <xdr:spPr>
        <a:xfrm>
          <a:off x="4686300" y="1300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28386</xdr:rowOff>
    </xdr:from>
    <xdr:to>
      <xdr:col>24</xdr:col>
      <xdr:colOff>152400</xdr:colOff>
      <xdr:row>77</xdr:row>
      <xdr:rowOff>28386</xdr:rowOff>
    </xdr:to>
    <xdr:cxnSp macro="">
      <xdr:nvCxnSpPr>
        <xdr:cNvPr id="174" name="直線コネクタ 173"/>
        <xdr:cNvCxnSpPr/>
      </xdr:nvCxnSpPr>
      <xdr:spPr>
        <a:xfrm>
          <a:off x="4546600" y="1323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76777</xdr:rowOff>
    </xdr:from>
    <xdr:to>
      <xdr:col>24</xdr:col>
      <xdr:colOff>63500</xdr:colOff>
      <xdr:row>77</xdr:row>
      <xdr:rowOff>101478</xdr:rowOff>
    </xdr:to>
    <xdr:cxnSp macro="">
      <xdr:nvCxnSpPr>
        <xdr:cNvPr id="175" name="直線コネクタ 174"/>
        <xdr:cNvCxnSpPr/>
      </xdr:nvCxnSpPr>
      <xdr:spPr>
        <a:xfrm>
          <a:off x="3797300" y="13278427"/>
          <a:ext cx="8382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57717</xdr:rowOff>
    </xdr:from>
    <xdr:ext cx="599010" cy="259045"/>
    <xdr:sp macro="" textlink="">
      <xdr:nvSpPr>
        <xdr:cNvPr id="176" name="民生費平均値テキスト"/>
        <xdr:cNvSpPr txBox="1"/>
      </xdr:nvSpPr>
      <xdr:spPr>
        <a:xfrm>
          <a:off x="4686300" y="1325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79290</xdr:rowOff>
    </xdr:from>
    <xdr:to>
      <xdr:col>24</xdr:col>
      <xdr:colOff>114300</xdr:colOff>
      <xdr:row>78</xdr:row>
      <xdr:rowOff>9440</xdr:rowOff>
    </xdr:to>
    <xdr:sp macro="" textlink="">
      <xdr:nvSpPr>
        <xdr:cNvPr id="177" name="フローチャート: 判断 176"/>
        <xdr:cNvSpPr/>
      </xdr:nvSpPr>
      <xdr:spPr>
        <a:xfrm>
          <a:off x="4584700" y="1328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76777</xdr:rowOff>
    </xdr:from>
    <xdr:to>
      <xdr:col>19</xdr:col>
      <xdr:colOff>177800</xdr:colOff>
      <xdr:row>77</xdr:row>
      <xdr:rowOff>95439</xdr:rowOff>
    </xdr:to>
    <xdr:cxnSp macro="">
      <xdr:nvCxnSpPr>
        <xdr:cNvPr id="178" name="直線コネクタ 177"/>
        <xdr:cNvCxnSpPr/>
      </xdr:nvCxnSpPr>
      <xdr:spPr>
        <a:xfrm flipV="1">
          <a:off x="2908300" y="13278427"/>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72010</xdr:rowOff>
    </xdr:from>
    <xdr:to>
      <xdr:col>20</xdr:col>
      <xdr:colOff>38100</xdr:colOff>
      <xdr:row>78</xdr:row>
      <xdr:rowOff>2160</xdr:rowOff>
    </xdr:to>
    <xdr:sp macro="" textlink="">
      <xdr:nvSpPr>
        <xdr:cNvPr id="179" name="フローチャート: 判断 178"/>
        <xdr:cNvSpPr/>
      </xdr:nvSpPr>
      <xdr:spPr>
        <a:xfrm>
          <a:off x="3746500" y="1327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164737</xdr:rowOff>
    </xdr:from>
    <xdr:ext cx="599010" cy="259045"/>
    <xdr:sp macro="" textlink="">
      <xdr:nvSpPr>
        <xdr:cNvPr id="180" name="テキスト ボックス 179"/>
        <xdr:cNvSpPr txBox="1"/>
      </xdr:nvSpPr>
      <xdr:spPr>
        <a:xfrm>
          <a:off x="3497795" y="1336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112164</xdr:rowOff>
    </xdr:from>
    <xdr:to>
      <xdr:col>15</xdr:col>
      <xdr:colOff>50800</xdr:colOff>
      <xdr:row>77</xdr:row>
      <xdr:rowOff>95439</xdr:rowOff>
    </xdr:to>
    <xdr:cxnSp macro="">
      <xdr:nvCxnSpPr>
        <xdr:cNvPr id="181" name="直線コネクタ 180"/>
        <xdr:cNvCxnSpPr/>
      </xdr:nvCxnSpPr>
      <xdr:spPr>
        <a:xfrm>
          <a:off x="2019300" y="13142364"/>
          <a:ext cx="889000" cy="1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81640</xdr:rowOff>
    </xdr:from>
    <xdr:to>
      <xdr:col>15</xdr:col>
      <xdr:colOff>101600</xdr:colOff>
      <xdr:row>78</xdr:row>
      <xdr:rowOff>11790</xdr:rowOff>
    </xdr:to>
    <xdr:sp macro="" textlink="">
      <xdr:nvSpPr>
        <xdr:cNvPr id="182" name="フローチャート: 判断 181"/>
        <xdr:cNvSpPr/>
      </xdr:nvSpPr>
      <xdr:spPr>
        <a:xfrm>
          <a:off x="2857500" y="1328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2917</xdr:rowOff>
    </xdr:from>
    <xdr:ext cx="599010" cy="259045"/>
    <xdr:sp macro="" textlink="">
      <xdr:nvSpPr>
        <xdr:cNvPr id="183" name="テキスト ボックス 182"/>
        <xdr:cNvSpPr txBox="1"/>
      </xdr:nvSpPr>
      <xdr:spPr>
        <a:xfrm>
          <a:off x="2608795" y="1337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137489</xdr:rowOff>
    </xdr:from>
    <xdr:to>
      <xdr:col>10</xdr:col>
      <xdr:colOff>114300</xdr:colOff>
      <xdr:row>76</xdr:row>
      <xdr:rowOff>112164</xdr:rowOff>
    </xdr:to>
    <xdr:cxnSp macro="">
      <xdr:nvCxnSpPr>
        <xdr:cNvPr id="184" name="直線コネクタ 183"/>
        <xdr:cNvCxnSpPr/>
      </xdr:nvCxnSpPr>
      <xdr:spPr>
        <a:xfrm>
          <a:off x="1130300" y="11967539"/>
          <a:ext cx="889000" cy="117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109274</xdr:rowOff>
    </xdr:from>
    <xdr:to>
      <xdr:col>10</xdr:col>
      <xdr:colOff>165100</xdr:colOff>
      <xdr:row>77</xdr:row>
      <xdr:rowOff>39424</xdr:rowOff>
    </xdr:to>
    <xdr:sp macro="" textlink="">
      <xdr:nvSpPr>
        <xdr:cNvPr id="185" name="フローチャート: 判断 184"/>
        <xdr:cNvSpPr/>
      </xdr:nvSpPr>
      <xdr:spPr>
        <a:xfrm>
          <a:off x="1968500" y="1313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30551</xdr:rowOff>
    </xdr:from>
    <xdr:ext cx="599010" cy="259045"/>
    <xdr:sp macro="" textlink="">
      <xdr:nvSpPr>
        <xdr:cNvPr id="186" name="テキスト ボックス 185"/>
        <xdr:cNvSpPr txBox="1"/>
      </xdr:nvSpPr>
      <xdr:spPr>
        <a:xfrm>
          <a:off x="1719795" y="1323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61421</xdr:rowOff>
    </xdr:from>
    <xdr:to>
      <xdr:col>6</xdr:col>
      <xdr:colOff>38100</xdr:colOff>
      <xdr:row>77</xdr:row>
      <xdr:rowOff>163021</xdr:rowOff>
    </xdr:to>
    <xdr:sp macro="" textlink="">
      <xdr:nvSpPr>
        <xdr:cNvPr id="187" name="フローチャート: 判断 186"/>
        <xdr:cNvSpPr/>
      </xdr:nvSpPr>
      <xdr:spPr>
        <a:xfrm>
          <a:off x="1079500" y="1326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154148</xdr:rowOff>
    </xdr:from>
    <xdr:ext cx="599010" cy="259045"/>
    <xdr:sp macro="" textlink="">
      <xdr:nvSpPr>
        <xdr:cNvPr id="188" name="テキスト ボックス 187"/>
        <xdr:cNvSpPr txBox="1"/>
      </xdr:nvSpPr>
      <xdr:spPr>
        <a:xfrm>
          <a:off x="830795" y="1335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50678</xdr:rowOff>
    </xdr:from>
    <xdr:to>
      <xdr:col>24</xdr:col>
      <xdr:colOff>114300</xdr:colOff>
      <xdr:row>77</xdr:row>
      <xdr:rowOff>152278</xdr:rowOff>
    </xdr:to>
    <xdr:sp macro="" textlink="">
      <xdr:nvSpPr>
        <xdr:cNvPr id="194" name="楕円 193"/>
        <xdr:cNvSpPr/>
      </xdr:nvSpPr>
      <xdr:spPr>
        <a:xfrm>
          <a:off x="4584700" y="132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102062</xdr:rowOff>
    </xdr:from>
    <xdr:ext cx="599010" cy="259045"/>
    <xdr:sp macro="" textlink="">
      <xdr:nvSpPr>
        <xdr:cNvPr id="195" name="民生費該当値テキスト"/>
        <xdr:cNvSpPr txBox="1"/>
      </xdr:nvSpPr>
      <xdr:spPr>
        <a:xfrm>
          <a:off x="4686300" y="1313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25977</xdr:rowOff>
    </xdr:from>
    <xdr:to>
      <xdr:col>20</xdr:col>
      <xdr:colOff>38100</xdr:colOff>
      <xdr:row>77</xdr:row>
      <xdr:rowOff>127577</xdr:rowOff>
    </xdr:to>
    <xdr:sp macro="" textlink="">
      <xdr:nvSpPr>
        <xdr:cNvPr id="196" name="楕円 195"/>
        <xdr:cNvSpPr/>
      </xdr:nvSpPr>
      <xdr:spPr>
        <a:xfrm>
          <a:off x="3746500" y="132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144104</xdr:rowOff>
    </xdr:from>
    <xdr:ext cx="599010" cy="259045"/>
    <xdr:sp macro="" textlink="">
      <xdr:nvSpPr>
        <xdr:cNvPr id="197" name="テキスト ボックス 196"/>
        <xdr:cNvSpPr txBox="1"/>
      </xdr:nvSpPr>
      <xdr:spPr>
        <a:xfrm>
          <a:off x="3497795" y="1300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44639</xdr:rowOff>
    </xdr:from>
    <xdr:to>
      <xdr:col>15</xdr:col>
      <xdr:colOff>101600</xdr:colOff>
      <xdr:row>77</xdr:row>
      <xdr:rowOff>146239</xdr:rowOff>
    </xdr:to>
    <xdr:sp macro="" textlink="">
      <xdr:nvSpPr>
        <xdr:cNvPr id="198" name="楕円 197"/>
        <xdr:cNvSpPr/>
      </xdr:nvSpPr>
      <xdr:spPr>
        <a:xfrm>
          <a:off x="2857500" y="132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162766</xdr:rowOff>
    </xdr:from>
    <xdr:ext cx="599010" cy="259045"/>
    <xdr:sp macro="" textlink="">
      <xdr:nvSpPr>
        <xdr:cNvPr id="199" name="テキスト ボックス 198"/>
        <xdr:cNvSpPr txBox="1"/>
      </xdr:nvSpPr>
      <xdr:spPr>
        <a:xfrm>
          <a:off x="2608795" y="1302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61364</xdr:rowOff>
    </xdr:from>
    <xdr:to>
      <xdr:col>10</xdr:col>
      <xdr:colOff>165100</xdr:colOff>
      <xdr:row>76</xdr:row>
      <xdr:rowOff>162964</xdr:rowOff>
    </xdr:to>
    <xdr:sp macro="" textlink="">
      <xdr:nvSpPr>
        <xdr:cNvPr id="200" name="楕円 199"/>
        <xdr:cNvSpPr/>
      </xdr:nvSpPr>
      <xdr:spPr>
        <a:xfrm>
          <a:off x="1968500" y="130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8040</xdr:rowOff>
    </xdr:from>
    <xdr:ext cx="599010" cy="259045"/>
    <xdr:sp macro="" textlink="">
      <xdr:nvSpPr>
        <xdr:cNvPr id="201" name="テキスト ボックス 200"/>
        <xdr:cNvSpPr txBox="1"/>
      </xdr:nvSpPr>
      <xdr:spPr>
        <a:xfrm>
          <a:off x="1719795" y="1286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86689</xdr:rowOff>
    </xdr:from>
    <xdr:to>
      <xdr:col>6</xdr:col>
      <xdr:colOff>38100</xdr:colOff>
      <xdr:row>70</xdr:row>
      <xdr:rowOff>16839</xdr:rowOff>
    </xdr:to>
    <xdr:sp macro="" textlink="">
      <xdr:nvSpPr>
        <xdr:cNvPr id="202" name="楕円 201"/>
        <xdr:cNvSpPr/>
      </xdr:nvSpPr>
      <xdr:spPr>
        <a:xfrm>
          <a:off x="1079500" y="119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33366</xdr:rowOff>
    </xdr:from>
    <xdr:ext cx="599010" cy="259045"/>
    <xdr:sp macro="" textlink="">
      <xdr:nvSpPr>
        <xdr:cNvPr id="203" name="テキスト ボックス 202"/>
        <xdr:cNvSpPr txBox="1"/>
      </xdr:nvSpPr>
      <xdr:spPr>
        <a:xfrm>
          <a:off x="830795" y="1169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0" name="直線コネクタ 229"/>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1"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2" name="直線コネクタ 231"/>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3"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4" name="直線コネクタ 233"/>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124595</xdr:rowOff>
    </xdr:from>
    <xdr:to>
      <xdr:col>24</xdr:col>
      <xdr:colOff>63500</xdr:colOff>
      <xdr:row>96</xdr:row>
      <xdr:rowOff>161091</xdr:rowOff>
    </xdr:to>
    <xdr:cxnSp macro="">
      <xdr:nvCxnSpPr>
        <xdr:cNvPr id="235" name="直線コネクタ 234"/>
        <xdr:cNvCxnSpPr/>
      </xdr:nvCxnSpPr>
      <xdr:spPr>
        <a:xfrm flipV="1">
          <a:off x="3797300" y="16240895"/>
          <a:ext cx="838200" cy="37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159943</xdr:rowOff>
    </xdr:from>
    <xdr:ext cx="534377" cy="259045"/>
    <xdr:sp macro="" textlink="">
      <xdr:nvSpPr>
        <xdr:cNvPr id="236" name="衛生費平均値テキスト"/>
        <xdr:cNvSpPr txBox="1"/>
      </xdr:nvSpPr>
      <xdr:spPr>
        <a:xfrm>
          <a:off x="4686300" y="1661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37" name="フローチャート: 判断 236"/>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161091</xdr:rowOff>
    </xdr:from>
    <xdr:to>
      <xdr:col>19</xdr:col>
      <xdr:colOff>177800</xdr:colOff>
      <xdr:row>97</xdr:row>
      <xdr:rowOff>81407</xdr:rowOff>
    </xdr:to>
    <xdr:cxnSp macro="">
      <xdr:nvCxnSpPr>
        <xdr:cNvPr id="238" name="直線コネクタ 237"/>
        <xdr:cNvCxnSpPr/>
      </xdr:nvCxnSpPr>
      <xdr:spPr>
        <a:xfrm flipV="1">
          <a:off x="2908300" y="16620291"/>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39" name="フローチャート: 判断 238"/>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82332</xdr:rowOff>
    </xdr:from>
    <xdr:ext cx="534377" cy="259045"/>
    <xdr:sp macro="" textlink="">
      <xdr:nvSpPr>
        <xdr:cNvPr id="240" name="テキスト ボックス 239"/>
        <xdr:cNvSpPr txBox="1"/>
      </xdr:nvSpPr>
      <xdr:spPr>
        <a:xfrm>
          <a:off x="3530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81407</xdr:rowOff>
    </xdr:from>
    <xdr:to>
      <xdr:col>15</xdr:col>
      <xdr:colOff>50800</xdr:colOff>
      <xdr:row>99</xdr:row>
      <xdr:rowOff>25482</xdr:rowOff>
    </xdr:to>
    <xdr:cxnSp macro="">
      <xdr:nvCxnSpPr>
        <xdr:cNvPr id="241" name="直線コネクタ 240"/>
        <xdr:cNvCxnSpPr/>
      </xdr:nvCxnSpPr>
      <xdr:spPr>
        <a:xfrm flipV="1">
          <a:off x="2019300" y="16712057"/>
          <a:ext cx="889000" cy="28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2" name="フローチャート: 判断 241"/>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3" name="テキスト ボックス 242"/>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6279</xdr:rowOff>
    </xdr:from>
    <xdr:to>
      <xdr:col>10</xdr:col>
      <xdr:colOff>114300</xdr:colOff>
      <xdr:row>99</xdr:row>
      <xdr:rowOff>25482</xdr:rowOff>
    </xdr:to>
    <xdr:cxnSp macro="">
      <xdr:nvCxnSpPr>
        <xdr:cNvPr id="244" name="直線コネクタ 243"/>
        <xdr:cNvCxnSpPr/>
      </xdr:nvCxnSpPr>
      <xdr:spPr>
        <a:xfrm>
          <a:off x="1130300" y="16979829"/>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151226</xdr:rowOff>
    </xdr:from>
    <xdr:to>
      <xdr:col>10</xdr:col>
      <xdr:colOff>165100</xdr:colOff>
      <xdr:row>97</xdr:row>
      <xdr:rowOff>81376</xdr:rowOff>
    </xdr:to>
    <xdr:sp macro="" textlink="">
      <xdr:nvSpPr>
        <xdr:cNvPr id="245" name="フローチャート: 判断 244"/>
        <xdr:cNvSpPr/>
      </xdr:nvSpPr>
      <xdr:spPr>
        <a:xfrm>
          <a:off x="1968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97903</xdr:rowOff>
    </xdr:from>
    <xdr:ext cx="534377" cy="259045"/>
    <xdr:sp macro="" textlink="">
      <xdr:nvSpPr>
        <xdr:cNvPr id="246" name="テキスト ボックス 245"/>
        <xdr:cNvSpPr txBox="1"/>
      </xdr:nvSpPr>
      <xdr:spPr>
        <a:xfrm>
          <a:off x="1752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154801</xdr:rowOff>
    </xdr:from>
    <xdr:to>
      <xdr:col>6</xdr:col>
      <xdr:colOff>38100</xdr:colOff>
      <xdr:row>97</xdr:row>
      <xdr:rowOff>84951</xdr:rowOff>
    </xdr:to>
    <xdr:sp macro="" textlink="">
      <xdr:nvSpPr>
        <xdr:cNvPr id="247" name="フローチャート: 判断 246"/>
        <xdr:cNvSpPr/>
      </xdr:nvSpPr>
      <xdr:spPr>
        <a:xfrm>
          <a:off x="1079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101478</xdr:rowOff>
    </xdr:from>
    <xdr:ext cx="534377" cy="259045"/>
    <xdr:sp macro="" textlink="">
      <xdr:nvSpPr>
        <xdr:cNvPr id="248" name="テキスト ボックス 247"/>
        <xdr:cNvSpPr txBox="1"/>
      </xdr:nvSpPr>
      <xdr:spPr>
        <a:xfrm>
          <a:off x="863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73795</xdr:rowOff>
    </xdr:from>
    <xdr:to>
      <xdr:col>24</xdr:col>
      <xdr:colOff>114300</xdr:colOff>
      <xdr:row>95</xdr:row>
      <xdr:rowOff>3945</xdr:rowOff>
    </xdr:to>
    <xdr:sp macro="" textlink="">
      <xdr:nvSpPr>
        <xdr:cNvPr id="254" name="楕円 253"/>
        <xdr:cNvSpPr/>
      </xdr:nvSpPr>
      <xdr:spPr>
        <a:xfrm>
          <a:off x="4584700" y="161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96672</xdr:rowOff>
    </xdr:from>
    <xdr:ext cx="534377" cy="259045"/>
    <xdr:sp macro="" textlink="">
      <xdr:nvSpPr>
        <xdr:cNvPr id="255" name="衛生費該当値テキスト"/>
        <xdr:cNvSpPr txBox="1"/>
      </xdr:nvSpPr>
      <xdr:spPr>
        <a:xfrm>
          <a:off x="4686300" y="1604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110291</xdr:rowOff>
    </xdr:from>
    <xdr:to>
      <xdr:col>20</xdr:col>
      <xdr:colOff>38100</xdr:colOff>
      <xdr:row>97</xdr:row>
      <xdr:rowOff>40441</xdr:rowOff>
    </xdr:to>
    <xdr:sp macro="" textlink="">
      <xdr:nvSpPr>
        <xdr:cNvPr id="256" name="楕円 255"/>
        <xdr:cNvSpPr/>
      </xdr:nvSpPr>
      <xdr:spPr>
        <a:xfrm>
          <a:off x="3746500" y="165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56968</xdr:rowOff>
    </xdr:from>
    <xdr:ext cx="534377" cy="259045"/>
    <xdr:sp macro="" textlink="">
      <xdr:nvSpPr>
        <xdr:cNvPr id="257" name="テキスト ボックス 256"/>
        <xdr:cNvSpPr txBox="1"/>
      </xdr:nvSpPr>
      <xdr:spPr>
        <a:xfrm>
          <a:off x="3530111" y="163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30607</xdr:rowOff>
    </xdr:from>
    <xdr:to>
      <xdr:col>15</xdr:col>
      <xdr:colOff>101600</xdr:colOff>
      <xdr:row>97</xdr:row>
      <xdr:rowOff>132207</xdr:rowOff>
    </xdr:to>
    <xdr:sp macro="" textlink="">
      <xdr:nvSpPr>
        <xdr:cNvPr id="258" name="楕円 257"/>
        <xdr:cNvSpPr/>
      </xdr:nvSpPr>
      <xdr:spPr>
        <a:xfrm>
          <a:off x="2857500" y="166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123334</xdr:rowOff>
    </xdr:from>
    <xdr:ext cx="534377" cy="259045"/>
    <xdr:sp macro="" textlink="">
      <xdr:nvSpPr>
        <xdr:cNvPr id="259" name="テキスト ボックス 258"/>
        <xdr:cNvSpPr txBox="1"/>
      </xdr:nvSpPr>
      <xdr:spPr>
        <a:xfrm>
          <a:off x="2641111" y="167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146132</xdr:rowOff>
    </xdr:from>
    <xdr:to>
      <xdr:col>10</xdr:col>
      <xdr:colOff>165100</xdr:colOff>
      <xdr:row>99</xdr:row>
      <xdr:rowOff>76282</xdr:rowOff>
    </xdr:to>
    <xdr:sp macro="" textlink="">
      <xdr:nvSpPr>
        <xdr:cNvPr id="260" name="楕円 259"/>
        <xdr:cNvSpPr/>
      </xdr:nvSpPr>
      <xdr:spPr>
        <a:xfrm>
          <a:off x="1968500" y="169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67409</xdr:rowOff>
    </xdr:from>
    <xdr:ext cx="534377" cy="259045"/>
    <xdr:sp macro="" textlink="">
      <xdr:nvSpPr>
        <xdr:cNvPr id="261" name="テキスト ボックス 260"/>
        <xdr:cNvSpPr txBox="1"/>
      </xdr:nvSpPr>
      <xdr:spPr>
        <a:xfrm>
          <a:off x="1752111" y="170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126929</xdr:rowOff>
    </xdr:from>
    <xdr:to>
      <xdr:col>6</xdr:col>
      <xdr:colOff>38100</xdr:colOff>
      <xdr:row>99</xdr:row>
      <xdr:rowOff>57079</xdr:rowOff>
    </xdr:to>
    <xdr:sp macro="" textlink="">
      <xdr:nvSpPr>
        <xdr:cNvPr id="262" name="楕円 261"/>
        <xdr:cNvSpPr/>
      </xdr:nvSpPr>
      <xdr:spPr>
        <a:xfrm>
          <a:off x="1079500" y="1692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48206</xdr:rowOff>
    </xdr:from>
    <xdr:ext cx="534377" cy="259045"/>
    <xdr:sp macro="" textlink="">
      <xdr:nvSpPr>
        <xdr:cNvPr id="263" name="テキスト ボックス 262"/>
        <xdr:cNvSpPr txBox="1"/>
      </xdr:nvSpPr>
      <xdr:spPr>
        <a:xfrm>
          <a:off x="863111" y="1702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5" name="直線コネクタ 284"/>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88"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89" name="直線コネクタ 288"/>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116383</xdr:rowOff>
    </xdr:from>
    <xdr:to>
      <xdr:col>55</xdr:col>
      <xdr:colOff>0</xdr:colOff>
      <xdr:row>38</xdr:row>
      <xdr:rowOff>118211</xdr:rowOff>
    </xdr:to>
    <xdr:cxnSp macro="">
      <xdr:nvCxnSpPr>
        <xdr:cNvPr id="290" name="直線コネクタ 289"/>
        <xdr:cNvCxnSpPr/>
      </xdr:nvCxnSpPr>
      <xdr:spPr>
        <a:xfrm>
          <a:off x="9639300" y="663148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1"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2" name="フローチャート: 判断 291"/>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33630</xdr:rowOff>
    </xdr:from>
    <xdr:to>
      <xdr:col>50</xdr:col>
      <xdr:colOff>114300</xdr:colOff>
      <xdr:row>38</xdr:row>
      <xdr:rowOff>116383</xdr:rowOff>
    </xdr:to>
    <xdr:cxnSp macro="">
      <xdr:nvCxnSpPr>
        <xdr:cNvPr id="293" name="直線コネクタ 292"/>
        <xdr:cNvCxnSpPr/>
      </xdr:nvCxnSpPr>
      <xdr:spPr>
        <a:xfrm>
          <a:off x="8750300" y="6548730"/>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4" name="フローチャート: 判断 293"/>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5" name="テキスト ボックス 294"/>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33630</xdr:rowOff>
    </xdr:from>
    <xdr:to>
      <xdr:col>45</xdr:col>
      <xdr:colOff>177800</xdr:colOff>
      <xdr:row>38</xdr:row>
      <xdr:rowOff>116383</xdr:rowOff>
    </xdr:to>
    <xdr:cxnSp macro="">
      <xdr:nvCxnSpPr>
        <xdr:cNvPr id="296" name="直線コネクタ 295"/>
        <xdr:cNvCxnSpPr/>
      </xdr:nvCxnSpPr>
      <xdr:spPr>
        <a:xfrm flipV="1">
          <a:off x="7861300" y="6548730"/>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297" name="フローチャート: 判断 296"/>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298" name="テキスト ボックス 297"/>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113182</xdr:rowOff>
    </xdr:from>
    <xdr:to>
      <xdr:col>41</xdr:col>
      <xdr:colOff>50800</xdr:colOff>
      <xdr:row>38</xdr:row>
      <xdr:rowOff>116383</xdr:rowOff>
    </xdr:to>
    <xdr:cxnSp macro="">
      <xdr:nvCxnSpPr>
        <xdr:cNvPr id="299" name="直線コネクタ 298"/>
        <xdr:cNvCxnSpPr/>
      </xdr:nvCxnSpPr>
      <xdr:spPr>
        <a:xfrm>
          <a:off x="6972300" y="662828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143764</xdr:rowOff>
    </xdr:from>
    <xdr:to>
      <xdr:col>41</xdr:col>
      <xdr:colOff>101600</xdr:colOff>
      <xdr:row>34</xdr:row>
      <xdr:rowOff>73914</xdr:rowOff>
    </xdr:to>
    <xdr:sp macro="" textlink="">
      <xdr:nvSpPr>
        <xdr:cNvPr id="300" name="フローチャート: 判断 299"/>
        <xdr:cNvSpPr/>
      </xdr:nvSpPr>
      <xdr:spPr>
        <a:xfrm>
          <a:off x="7810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01" name="テキスト ボックス 300"/>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02" name="フローチャート: 判断 301"/>
        <xdr:cNvSpPr/>
      </xdr:nvSpPr>
      <xdr:spPr>
        <a:xfrm>
          <a:off x="6921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03" name="テキスト ボックス 302"/>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67411</xdr:rowOff>
    </xdr:from>
    <xdr:to>
      <xdr:col>55</xdr:col>
      <xdr:colOff>50800</xdr:colOff>
      <xdr:row>38</xdr:row>
      <xdr:rowOff>169011</xdr:rowOff>
    </xdr:to>
    <xdr:sp macro="" textlink="">
      <xdr:nvSpPr>
        <xdr:cNvPr id="309" name="楕円 308"/>
        <xdr:cNvSpPr/>
      </xdr:nvSpPr>
      <xdr:spPr>
        <a:xfrm>
          <a:off x="104267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153788</xdr:rowOff>
    </xdr:from>
    <xdr:ext cx="313932" cy="259045"/>
    <xdr:sp macro="" textlink="">
      <xdr:nvSpPr>
        <xdr:cNvPr id="310" name="労働費該当値テキスト"/>
        <xdr:cNvSpPr txBox="1"/>
      </xdr:nvSpPr>
      <xdr:spPr>
        <a:xfrm>
          <a:off x="10528300" y="64974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65583</xdr:rowOff>
    </xdr:from>
    <xdr:to>
      <xdr:col>50</xdr:col>
      <xdr:colOff>165100</xdr:colOff>
      <xdr:row>38</xdr:row>
      <xdr:rowOff>167183</xdr:rowOff>
    </xdr:to>
    <xdr:sp macro="" textlink="">
      <xdr:nvSpPr>
        <xdr:cNvPr id="311" name="楕円 310"/>
        <xdr:cNvSpPr/>
      </xdr:nvSpPr>
      <xdr:spPr>
        <a:xfrm>
          <a:off x="9588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158310</xdr:rowOff>
    </xdr:from>
    <xdr:ext cx="313932" cy="259045"/>
    <xdr:sp macro="" textlink="">
      <xdr:nvSpPr>
        <xdr:cNvPr id="312" name="テキスト ボックス 311"/>
        <xdr:cNvSpPr txBox="1"/>
      </xdr:nvSpPr>
      <xdr:spPr>
        <a:xfrm>
          <a:off x="9482333" y="66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154280</xdr:rowOff>
    </xdr:from>
    <xdr:to>
      <xdr:col>46</xdr:col>
      <xdr:colOff>38100</xdr:colOff>
      <xdr:row>38</xdr:row>
      <xdr:rowOff>84430</xdr:rowOff>
    </xdr:to>
    <xdr:sp macro="" textlink="">
      <xdr:nvSpPr>
        <xdr:cNvPr id="313" name="楕円 312"/>
        <xdr:cNvSpPr/>
      </xdr:nvSpPr>
      <xdr:spPr>
        <a:xfrm>
          <a:off x="8699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75557</xdr:rowOff>
    </xdr:from>
    <xdr:ext cx="378565" cy="259045"/>
    <xdr:sp macro="" textlink="">
      <xdr:nvSpPr>
        <xdr:cNvPr id="314" name="テキスト ボックス 313"/>
        <xdr:cNvSpPr txBox="1"/>
      </xdr:nvSpPr>
      <xdr:spPr>
        <a:xfrm>
          <a:off x="8561017" y="6590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65583</xdr:rowOff>
    </xdr:from>
    <xdr:to>
      <xdr:col>41</xdr:col>
      <xdr:colOff>101600</xdr:colOff>
      <xdr:row>38</xdr:row>
      <xdr:rowOff>167183</xdr:rowOff>
    </xdr:to>
    <xdr:sp macro="" textlink="">
      <xdr:nvSpPr>
        <xdr:cNvPr id="315" name="楕円 314"/>
        <xdr:cNvSpPr/>
      </xdr:nvSpPr>
      <xdr:spPr>
        <a:xfrm>
          <a:off x="7810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158310</xdr:rowOff>
    </xdr:from>
    <xdr:ext cx="313932" cy="259045"/>
    <xdr:sp macro="" textlink="">
      <xdr:nvSpPr>
        <xdr:cNvPr id="316" name="テキスト ボックス 315"/>
        <xdr:cNvSpPr txBox="1"/>
      </xdr:nvSpPr>
      <xdr:spPr>
        <a:xfrm>
          <a:off x="7704333" y="66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62382</xdr:rowOff>
    </xdr:from>
    <xdr:to>
      <xdr:col>36</xdr:col>
      <xdr:colOff>165100</xdr:colOff>
      <xdr:row>38</xdr:row>
      <xdr:rowOff>163982</xdr:rowOff>
    </xdr:to>
    <xdr:sp macro="" textlink="">
      <xdr:nvSpPr>
        <xdr:cNvPr id="317" name="楕円 316"/>
        <xdr:cNvSpPr/>
      </xdr:nvSpPr>
      <xdr:spPr>
        <a:xfrm>
          <a:off x="6921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155109</xdr:rowOff>
    </xdr:from>
    <xdr:ext cx="313932" cy="259045"/>
    <xdr:sp macro="" textlink="">
      <xdr:nvSpPr>
        <xdr:cNvPr id="318" name="テキスト ボックス 317"/>
        <xdr:cNvSpPr txBox="1"/>
      </xdr:nvSpPr>
      <xdr:spPr>
        <a:xfrm>
          <a:off x="6815333" y="6670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116872</xdr:rowOff>
    </xdr:from>
    <xdr:to>
      <xdr:col>54</xdr:col>
      <xdr:colOff>189865</xdr:colOff>
      <xdr:row>58</xdr:row>
      <xdr:rowOff>104747</xdr:rowOff>
    </xdr:to>
    <xdr:cxnSp macro="">
      <xdr:nvCxnSpPr>
        <xdr:cNvPr id="340" name="直線コネクタ 339"/>
        <xdr:cNvCxnSpPr/>
      </xdr:nvCxnSpPr>
      <xdr:spPr>
        <a:xfrm flipV="1">
          <a:off x="10475595" y="9718072"/>
          <a:ext cx="1270" cy="33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108574</xdr:rowOff>
    </xdr:from>
    <xdr:ext cx="469744" cy="259045"/>
    <xdr:sp macro="" textlink="">
      <xdr:nvSpPr>
        <xdr:cNvPr id="341" name="農林水産業費最小値テキスト"/>
        <xdr:cNvSpPr txBox="1"/>
      </xdr:nvSpPr>
      <xdr:spPr>
        <a:xfrm>
          <a:off x="10528300" y="100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104747</xdr:rowOff>
    </xdr:from>
    <xdr:to>
      <xdr:col>55</xdr:col>
      <xdr:colOff>88900</xdr:colOff>
      <xdr:row>58</xdr:row>
      <xdr:rowOff>104747</xdr:rowOff>
    </xdr:to>
    <xdr:cxnSp macro="">
      <xdr:nvCxnSpPr>
        <xdr:cNvPr id="342" name="直線コネクタ 341"/>
        <xdr:cNvCxnSpPr/>
      </xdr:nvCxnSpPr>
      <xdr:spPr>
        <a:xfrm>
          <a:off x="10388600" y="10048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63549</xdr:rowOff>
    </xdr:from>
    <xdr:ext cx="534377" cy="259045"/>
    <xdr:sp macro="" textlink="">
      <xdr:nvSpPr>
        <xdr:cNvPr id="343" name="農林水産業費最大値テキスト"/>
        <xdr:cNvSpPr txBox="1"/>
      </xdr:nvSpPr>
      <xdr:spPr>
        <a:xfrm>
          <a:off x="10528300" y="94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116872</xdr:rowOff>
    </xdr:from>
    <xdr:to>
      <xdr:col>55</xdr:col>
      <xdr:colOff>88900</xdr:colOff>
      <xdr:row>56</xdr:row>
      <xdr:rowOff>116872</xdr:rowOff>
    </xdr:to>
    <xdr:cxnSp macro="">
      <xdr:nvCxnSpPr>
        <xdr:cNvPr id="344" name="直線コネクタ 343"/>
        <xdr:cNvCxnSpPr/>
      </xdr:nvCxnSpPr>
      <xdr:spPr>
        <a:xfrm>
          <a:off x="10388600" y="9718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94163</xdr:rowOff>
    </xdr:from>
    <xdr:to>
      <xdr:col>55</xdr:col>
      <xdr:colOff>0</xdr:colOff>
      <xdr:row>56</xdr:row>
      <xdr:rowOff>166095</xdr:rowOff>
    </xdr:to>
    <xdr:cxnSp macro="">
      <xdr:nvCxnSpPr>
        <xdr:cNvPr id="345" name="直線コネクタ 344"/>
        <xdr:cNvCxnSpPr/>
      </xdr:nvCxnSpPr>
      <xdr:spPr>
        <a:xfrm>
          <a:off x="9639300" y="9009563"/>
          <a:ext cx="838200" cy="75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77724</xdr:rowOff>
    </xdr:from>
    <xdr:ext cx="534377" cy="259045"/>
    <xdr:sp macro="" textlink="">
      <xdr:nvSpPr>
        <xdr:cNvPr id="346" name="農林水産業費平均値テキスト"/>
        <xdr:cNvSpPr txBox="1"/>
      </xdr:nvSpPr>
      <xdr:spPr>
        <a:xfrm>
          <a:off x="10528300" y="9850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99297</xdr:rowOff>
    </xdr:from>
    <xdr:to>
      <xdr:col>55</xdr:col>
      <xdr:colOff>50800</xdr:colOff>
      <xdr:row>58</xdr:row>
      <xdr:rowOff>29447</xdr:rowOff>
    </xdr:to>
    <xdr:sp macro="" textlink="">
      <xdr:nvSpPr>
        <xdr:cNvPr id="347" name="フローチャート: 判断 346"/>
        <xdr:cNvSpPr/>
      </xdr:nvSpPr>
      <xdr:spPr>
        <a:xfrm>
          <a:off x="10426700" y="987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57829</xdr:rowOff>
    </xdr:from>
    <xdr:to>
      <xdr:col>50</xdr:col>
      <xdr:colOff>114300</xdr:colOff>
      <xdr:row>52</xdr:row>
      <xdr:rowOff>94163</xdr:rowOff>
    </xdr:to>
    <xdr:cxnSp macro="">
      <xdr:nvCxnSpPr>
        <xdr:cNvPr id="348" name="直線コネクタ 347"/>
        <xdr:cNvCxnSpPr/>
      </xdr:nvCxnSpPr>
      <xdr:spPr>
        <a:xfrm>
          <a:off x="8750300" y="8801779"/>
          <a:ext cx="889000" cy="2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90043</xdr:rowOff>
    </xdr:from>
    <xdr:to>
      <xdr:col>50</xdr:col>
      <xdr:colOff>165100</xdr:colOff>
      <xdr:row>58</xdr:row>
      <xdr:rowOff>20193</xdr:rowOff>
    </xdr:to>
    <xdr:sp macro="" textlink="">
      <xdr:nvSpPr>
        <xdr:cNvPr id="349" name="フローチャート: 判断 348"/>
        <xdr:cNvSpPr/>
      </xdr:nvSpPr>
      <xdr:spPr>
        <a:xfrm>
          <a:off x="95885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11320</xdr:rowOff>
    </xdr:from>
    <xdr:ext cx="534377" cy="259045"/>
    <xdr:sp macro="" textlink="">
      <xdr:nvSpPr>
        <xdr:cNvPr id="350" name="テキスト ボックス 349"/>
        <xdr:cNvSpPr txBox="1"/>
      </xdr:nvSpPr>
      <xdr:spPr>
        <a:xfrm>
          <a:off x="9372111" y="99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57829</xdr:rowOff>
    </xdr:from>
    <xdr:to>
      <xdr:col>45</xdr:col>
      <xdr:colOff>177800</xdr:colOff>
      <xdr:row>54</xdr:row>
      <xdr:rowOff>19072</xdr:rowOff>
    </xdr:to>
    <xdr:cxnSp macro="">
      <xdr:nvCxnSpPr>
        <xdr:cNvPr id="351" name="直線コネクタ 350"/>
        <xdr:cNvCxnSpPr/>
      </xdr:nvCxnSpPr>
      <xdr:spPr>
        <a:xfrm flipV="1">
          <a:off x="7861300" y="8801779"/>
          <a:ext cx="889000" cy="4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132407</xdr:rowOff>
    </xdr:from>
    <xdr:to>
      <xdr:col>46</xdr:col>
      <xdr:colOff>38100</xdr:colOff>
      <xdr:row>58</xdr:row>
      <xdr:rowOff>62557</xdr:rowOff>
    </xdr:to>
    <xdr:sp macro="" textlink="">
      <xdr:nvSpPr>
        <xdr:cNvPr id="352" name="フローチャート: 判断 351"/>
        <xdr:cNvSpPr/>
      </xdr:nvSpPr>
      <xdr:spPr>
        <a:xfrm>
          <a:off x="8699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53684</xdr:rowOff>
    </xdr:from>
    <xdr:ext cx="534377" cy="259045"/>
    <xdr:sp macro="" textlink="">
      <xdr:nvSpPr>
        <xdr:cNvPr id="353" name="テキスト ボックス 352"/>
        <xdr:cNvSpPr txBox="1"/>
      </xdr:nvSpPr>
      <xdr:spPr>
        <a:xfrm>
          <a:off x="8483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19072</xdr:rowOff>
    </xdr:from>
    <xdr:to>
      <xdr:col>41</xdr:col>
      <xdr:colOff>50800</xdr:colOff>
      <xdr:row>56</xdr:row>
      <xdr:rowOff>162080</xdr:rowOff>
    </xdr:to>
    <xdr:cxnSp macro="">
      <xdr:nvCxnSpPr>
        <xdr:cNvPr id="354" name="直線コネクタ 353"/>
        <xdr:cNvCxnSpPr/>
      </xdr:nvCxnSpPr>
      <xdr:spPr>
        <a:xfrm flipV="1">
          <a:off x="6972300" y="9277372"/>
          <a:ext cx="889000" cy="4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107480</xdr:rowOff>
    </xdr:from>
    <xdr:to>
      <xdr:col>41</xdr:col>
      <xdr:colOff>101600</xdr:colOff>
      <xdr:row>58</xdr:row>
      <xdr:rowOff>37630</xdr:rowOff>
    </xdr:to>
    <xdr:sp macro="" textlink="">
      <xdr:nvSpPr>
        <xdr:cNvPr id="355" name="フローチャート: 判断 354"/>
        <xdr:cNvSpPr/>
      </xdr:nvSpPr>
      <xdr:spPr>
        <a:xfrm>
          <a:off x="7810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28757</xdr:rowOff>
    </xdr:from>
    <xdr:ext cx="534377" cy="259045"/>
    <xdr:sp macro="" textlink="">
      <xdr:nvSpPr>
        <xdr:cNvPr id="356" name="テキスト ボックス 355"/>
        <xdr:cNvSpPr txBox="1"/>
      </xdr:nvSpPr>
      <xdr:spPr>
        <a:xfrm>
          <a:off x="7594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98310</xdr:rowOff>
    </xdr:from>
    <xdr:to>
      <xdr:col>36</xdr:col>
      <xdr:colOff>165100</xdr:colOff>
      <xdr:row>58</xdr:row>
      <xdr:rowOff>28460</xdr:rowOff>
    </xdr:to>
    <xdr:sp macro="" textlink="">
      <xdr:nvSpPr>
        <xdr:cNvPr id="357" name="フローチャート: 判断 356"/>
        <xdr:cNvSpPr/>
      </xdr:nvSpPr>
      <xdr:spPr>
        <a:xfrm>
          <a:off x="6921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19587</xdr:rowOff>
    </xdr:from>
    <xdr:ext cx="534377" cy="259045"/>
    <xdr:sp macro="" textlink="">
      <xdr:nvSpPr>
        <xdr:cNvPr id="358" name="テキスト ボックス 357"/>
        <xdr:cNvSpPr txBox="1"/>
      </xdr:nvSpPr>
      <xdr:spPr>
        <a:xfrm>
          <a:off x="6705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115295</xdr:rowOff>
    </xdr:from>
    <xdr:to>
      <xdr:col>55</xdr:col>
      <xdr:colOff>50800</xdr:colOff>
      <xdr:row>57</xdr:row>
      <xdr:rowOff>45445</xdr:rowOff>
    </xdr:to>
    <xdr:sp macro="" textlink="">
      <xdr:nvSpPr>
        <xdr:cNvPr id="364" name="楕円 363"/>
        <xdr:cNvSpPr/>
      </xdr:nvSpPr>
      <xdr:spPr>
        <a:xfrm>
          <a:off x="10426700" y="97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30222</xdr:rowOff>
    </xdr:from>
    <xdr:ext cx="534377" cy="259045"/>
    <xdr:sp macro="" textlink="">
      <xdr:nvSpPr>
        <xdr:cNvPr id="365" name="農林水産業費該当値テキスト"/>
        <xdr:cNvSpPr txBox="1"/>
      </xdr:nvSpPr>
      <xdr:spPr>
        <a:xfrm>
          <a:off x="10528300" y="963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43363</xdr:rowOff>
    </xdr:from>
    <xdr:to>
      <xdr:col>50</xdr:col>
      <xdr:colOff>165100</xdr:colOff>
      <xdr:row>52</xdr:row>
      <xdr:rowOff>144963</xdr:rowOff>
    </xdr:to>
    <xdr:sp macro="" textlink="">
      <xdr:nvSpPr>
        <xdr:cNvPr id="366" name="楕円 365"/>
        <xdr:cNvSpPr/>
      </xdr:nvSpPr>
      <xdr:spPr>
        <a:xfrm>
          <a:off x="9588500" y="89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161490</xdr:rowOff>
    </xdr:from>
    <xdr:ext cx="599010" cy="259045"/>
    <xdr:sp macro="" textlink="">
      <xdr:nvSpPr>
        <xdr:cNvPr id="367" name="テキスト ボックス 366"/>
        <xdr:cNvSpPr txBox="1"/>
      </xdr:nvSpPr>
      <xdr:spPr>
        <a:xfrm>
          <a:off x="9339795" y="873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7029</xdr:rowOff>
    </xdr:from>
    <xdr:to>
      <xdr:col>46</xdr:col>
      <xdr:colOff>38100</xdr:colOff>
      <xdr:row>51</xdr:row>
      <xdr:rowOff>108629</xdr:rowOff>
    </xdr:to>
    <xdr:sp macro="" textlink="">
      <xdr:nvSpPr>
        <xdr:cNvPr id="368" name="楕円 367"/>
        <xdr:cNvSpPr/>
      </xdr:nvSpPr>
      <xdr:spPr>
        <a:xfrm>
          <a:off x="8699500" y="87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125156</xdr:rowOff>
    </xdr:from>
    <xdr:ext cx="599010" cy="259045"/>
    <xdr:sp macro="" textlink="">
      <xdr:nvSpPr>
        <xdr:cNvPr id="369" name="テキスト ボックス 368"/>
        <xdr:cNvSpPr txBox="1"/>
      </xdr:nvSpPr>
      <xdr:spPr>
        <a:xfrm>
          <a:off x="8450795" y="85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139722</xdr:rowOff>
    </xdr:from>
    <xdr:to>
      <xdr:col>41</xdr:col>
      <xdr:colOff>101600</xdr:colOff>
      <xdr:row>54</xdr:row>
      <xdr:rowOff>69872</xdr:rowOff>
    </xdr:to>
    <xdr:sp macro="" textlink="">
      <xdr:nvSpPr>
        <xdr:cNvPr id="370" name="楕円 369"/>
        <xdr:cNvSpPr/>
      </xdr:nvSpPr>
      <xdr:spPr>
        <a:xfrm>
          <a:off x="7810500" y="92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86399</xdr:rowOff>
    </xdr:from>
    <xdr:ext cx="599010" cy="259045"/>
    <xdr:sp macro="" textlink="">
      <xdr:nvSpPr>
        <xdr:cNvPr id="371" name="テキスト ボックス 370"/>
        <xdr:cNvSpPr txBox="1"/>
      </xdr:nvSpPr>
      <xdr:spPr>
        <a:xfrm>
          <a:off x="7561795" y="900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111280</xdr:rowOff>
    </xdr:from>
    <xdr:to>
      <xdr:col>36</xdr:col>
      <xdr:colOff>165100</xdr:colOff>
      <xdr:row>57</xdr:row>
      <xdr:rowOff>41430</xdr:rowOff>
    </xdr:to>
    <xdr:sp macro="" textlink="">
      <xdr:nvSpPr>
        <xdr:cNvPr id="372" name="楕円 371"/>
        <xdr:cNvSpPr/>
      </xdr:nvSpPr>
      <xdr:spPr>
        <a:xfrm>
          <a:off x="6921500" y="971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57957</xdr:rowOff>
    </xdr:from>
    <xdr:ext cx="534377" cy="259045"/>
    <xdr:sp macro="" textlink="">
      <xdr:nvSpPr>
        <xdr:cNvPr id="373" name="テキスト ボックス 372"/>
        <xdr:cNvSpPr txBox="1"/>
      </xdr:nvSpPr>
      <xdr:spPr>
        <a:xfrm>
          <a:off x="6705111" y="94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395" name="直線コネクタ 394"/>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396"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397" name="直線コネクタ 396"/>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398"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399" name="直線コネクタ 398"/>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100450</xdr:rowOff>
    </xdr:from>
    <xdr:to>
      <xdr:col>55</xdr:col>
      <xdr:colOff>0</xdr:colOff>
      <xdr:row>76</xdr:row>
      <xdr:rowOff>144980</xdr:rowOff>
    </xdr:to>
    <xdr:cxnSp macro="">
      <xdr:nvCxnSpPr>
        <xdr:cNvPr id="400" name="直線コネクタ 399"/>
        <xdr:cNvCxnSpPr/>
      </xdr:nvCxnSpPr>
      <xdr:spPr>
        <a:xfrm flipV="1">
          <a:off x="9639300" y="13130650"/>
          <a:ext cx="838200" cy="4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49816</xdr:rowOff>
    </xdr:from>
    <xdr:ext cx="534377" cy="259045"/>
    <xdr:sp macro="" textlink="">
      <xdr:nvSpPr>
        <xdr:cNvPr id="401" name="商工費平均値テキスト"/>
        <xdr:cNvSpPr txBox="1"/>
      </xdr:nvSpPr>
      <xdr:spPr>
        <a:xfrm>
          <a:off x="10528300" y="1308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2" name="フローチャート: 判断 401"/>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144980</xdr:rowOff>
    </xdr:from>
    <xdr:to>
      <xdr:col>50</xdr:col>
      <xdr:colOff>114300</xdr:colOff>
      <xdr:row>77</xdr:row>
      <xdr:rowOff>13674</xdr:rowOff>
    </xdr:to>
    <xdr:cxnSp macro="">
      <xdr:nvCxnSpPr>
        <xdr:cNvPr id="403" name="直線コネクタ 402"/>
        <xdr:cNvCxnSpPr/>
      </xdr:nvCxnSpPr>
      <xdr:spPr>
        <a:xfrm flipV="1">
          <a:off x="8750300" y="13175180"/>
          <a:ext cx="889000" cy="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04" name="フローチャート: 判断 403"/>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21699</xdr:rowOff>
    </xdr:from>
    <xdr:ext cx="534377" cy="259045"/>
    <xdr:sp macro="" textlink="">
      <xdr:nvSpPr>
        <xdr:cNvPr id="405" name="テキスト ボックス 404"/>
        <xdr:cNvSpPr txBox="1"/>
      </xdr:nvSpPr>
      <xdr:spPr>
        <a:xfrm>
          <a:off x="9372111" y="13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13674</xdr:rowOff>
    </xdr:from>
    <xdr:to>
      <xdr:col>45</xdr:col>
      <xdr:colOff>177800</xdr:colOff>
      <xdr:row>77</xdr:row>
      <xdr:rowOff>16233</xdr:rowOff>
    </xdr:to>
    <xdr:cxnSp macro="">
      <xdr:nvCxnSpPr>
        <xdr:cNvPr id="406" name="直線コネクタ 405"/>
        <xdr:cNvCxnSpPr/>
      </xdr:nvCxnSpPr>
      <xdr:spPr>
        <a:xfrm flipV="1">
          <a:off x="7861300" y="13215324"/>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07" name="フローチャート: 判断 406"/>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08" name="テキスト ボックス 407"/>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47003</xdr:rowOff>
    </xdr:from>
    <xdr:to>
      <xdr:col>41</xdr:col>
      <xdr:colOff>50800</xdr:colOff>
      <xdr:row>77</xdr:row>
      <xdr:rowOff>16233</xdr:rowOff>
    </xdr:to>
    <xdr:cxnSp macro="">
      <xdr:nvCxnSpPr>
        <xdr:cNvPr id="409" name="直線コネクタ 408"/>
        <xdr:cNvCxnSpPr/>
      </xdr:nvCxnSpPr>
      <xdr:spPr>
        <a:xfrm>
          <a:off x="6972300" y="13077203"/>
          <a:ext cx="889000" cy="14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34288</xdr:rowOff>
    </xdr:from>
    <xdr:to>
      <xdr:col>41</xdr:col>
      <xdr:colOff>101600</xdr:colOff>
      <xdr:row>76</xdr:row>
      <xdr:rowOff>135888</xdr:rowOff>
    </xdr:to>
    <xdr:sp macro="" textlink="">
      <xdr:nvSpPr>
        <xdr:cNvPr id="410" name="フローチャート: 判断 409"/>
        <xdr:cNvSpPr/>
      </xdr:nvSpPr>
      <xdr:spPr>
        <a:xfrm>
          <a:off x="7810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152415</xdr:rowOff>
    </xdr:from>
    <xdr:ext cx="534377" cy="259045"/>
    <xdr:sp macro="" textlink="">
      <xdr:nvSpPr>
        <xdr:cNvPr id="411" name="テキスト ボックス 410"/>
        <xdr:cNvSpPr txBox="1"/>
      </xdr:nvSpPr>
      <xdr:spPr>
        <a:xfrm>
          <a:off x="7594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114733</xdr:rowOff>
    </xdr:from>
    <xdr:to>
      <xdr:col>36</xdr:col>
      <xdr:colOff>165100</xdr:colOff>
      <xdr:row>77</xdr:row>
      <xdr:rowOff>44883</xdr:rowOff>
    </xdr:to>
    <xdr:sp macro="" textlink="">
      <xdr:nvSpPr>
        <xdr:cNvPr id="412" name="フローチャート: 判断 411"/>
        <xdr:cNvSpPr/>
      </xdr:nvSpPr>
      <xdr:spPr>
        <a:xfrm>
          <a:off x="6921500" y="1314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36010</xdr:rowOff>
    </xdr:from>
    <xdr:ext cx="534377" cy="259045"/>
    <xdr:sp macro="" textlink="">
      <xdr:nvSpPr>
        <xdr:cNvPr id="413" name="テキスト ボックス 412"/>
        <xdr:cNvSpPr txBox="1"/>
      </xdr:nvSpPr>
      <xdr:spPr>
        <a:xfrm>
          <a:off x="6705111" y="132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49650</xdr:rowOff>
    </xdr:from>
    <xdr:to>
      <xdr:col>55</xdr:col>
      <xdr:colOff>50800</xdr:colOff>
      <xdr:row>76</xdr:row>
      <xdr:rowOff>151250</xdr:rowOff>
    </xdr:to>
    <xdr:sp macro="" textlink="">
      <xdr:nvSpPr>
        <xdr:cNvPr id="419" name="楕円 418"/>
        <xdr:cNvSpPr/>
      </xdr:nvSpPr>
      <xdr:spPr>
        <a:xfrm>
          <a:off x="10426700" y="130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72527</xdr:rowOff>
    </xdr:from>
    <xdr:ext cx="534377" cy="259045"/>
    <xdr:sp macro="" textlink="">
      <xdr:nvSpPr>
        <xdr:cNvPr id="420" name="商工費該当値テキスト"/>
        <xdr:cNvSpPr txBox="1"/>
      </xdr:nvSpPr>
      <xdr:spPr>
        <a:xfrm>
          <a:off x="10528300" y="129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94180</xdr:rowOff>
    </xdr:from>
    <xdr:to>
      <xdr:col>50</xdr:col>
      <xdr:colOff>165100</xdr:colOff>
      <xdr:row>77</xdr:row>
      <xdr:rowOff>24330</xdr:rowOff>
    </xdr:to>
    <xdr:sp macro="" textlink="">
      <xdr:nvSpPr>
        <xdr:cNvPr id="421" name="楕円 420"/>
        <xdr:cNvSpPr/>
      </xdr:nvSpPr>
      <xdr:spPr>
        <a:xfrm>
          <a:off x="9588500" y="131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40857</xdr:rowOff>
    </xdr:from>
    <xdr:ext cx="534377" cy="259045"/>
    <xdr:sp macro="" textlink="">
      <xdr:nvSpPr>
        <xdr:cNvPr id="422" name="テキスト ボックス 421"/>
        <xdr:cNvSpPr txBox="1"/>
      </xdr:nvSpPr>
      <xdr:spPr>
        <a:xfrm>
          <a:off x="9372111" y="1289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134324</xdr:rowOff>
    </xdr:from>
    <xdr:to>
      <xdr:col>46</xdr:col>
      <xdr:colOff>38100</xdr:colOff>
      <xdr:row>77</xdr:row>
      <xdr:rowOff>64474</xdr:rowOff>
    </xdr:to>
    <xdr:sp macro="" textlink="">
      <xdr:nvSpPr>
        <xdr:cNvPr id="423" name="楕円 422"/>
        <xdr:cNvSpPr/>
      </xdr:nvSpPr>
      <xdr:spPr>
        <a:xfrm>
          <a:off x="8699500" y="131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55601</xdr:rowOff>
    </xdr:from>
    <xdr:ext cx="534377" cy="259045"/>
    <xdr:sp macro="" textlink="">
      <xdr:nvSpPr>
        <xdr:cNvPr id="424" name="テキスト ボックス 423"/>
        <xdr:cNvSpPr txBox="1"/>
      </xdr:nvSpPr>
      <xdr:spPr>
        <a:xfrm>
          <a:off x="8483111" y="1325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136883</xdr:rowOff>
    </xdr:from>
    <xdr:to>
      <xdr:col>41</xdr:col>
      <xdr:colOff>101600</xdr:colOff>
      <xdr:row>77</xdr:row>
      <xdr:rowOff>67033</xdr:rowOff>
    </xdr:to>
    <xdr:sp macro="" textlink="">
      <xdr:nvSpPr>
        <xdr:cNvPr id="425" name="楕円 424"/>
        <xdr:cNvSpPr/>
      </xdr:nvSpPr>
      <xdr:spPr>
        <a:xfrm>
          <a:off x="7810500" y="131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58160</xdr:rowOff>
    </xdr:from>
    <xdr:ext cx="534377" cy="259045"/>
    <xdr:sp macro="" textlink="">
      <xdr:nvSpPr>
        <xdr:cNvPr id="426" name="テキスト ボックス 425"/>
        <xdr:cNvSpPr txBox="1"/>
      </xdr:nvSpPr>
      <xdr:spPr>
        <a:xfrm>
          <a:off x="7594111" y="1325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167653</xdr:rowOff>
    </xdr:from>
    <xdr:to>
      <xdr:col>36</xdr:col>
      <xdr:colOff>165100</xdr:colOff>
      <xdr:row>76</xdr:row>
      <xdr:rowOff>97803</xdr:rowOff>
    </xdr:to>
    <xdr:sp macro="" textlink="">
      <xdr:nvSpPr>
        <xdr:cNvPr id="427" name="楕円 426"/>
        <xdr:cNvSpPr/>
      </xdr:nvSpPr>
      <xdr:spPr>
        <a:xfrm>
          <a:off x="6921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114330</xdr:rowOff>
    </xdr:from>
    <xdr:ext cx="534377" cy="259045"/>
    <xdr:sp macro="" textlink="">
      <xdr:nvSpPr>
        <xdr:cNvPr id="428" name="テキスト ボックス 427"/>
        <xdr:cNvSpPr txBox="1"/>
      </xdr:nvSpPr>
      <xdr:spPr>
        <a:xfrm>
          <a:off x="6705111" y="1280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42135</xdr:rowOff>
    </xdr:from>
    <xdr:to>
      <xdr:col>54</xdr:col>
      <xdr:colOff>189865</xdr:colOff>
      <xdr:row>99</xdr:row>
      <xdr:rowOff>9460</xdr:rowOff>
    </xdr:to>
    <xdr:cxnSp macro="">
      <xdr:nvCxnSpPr>
        <xdr:cNvPr id="452" name="直線コネクタ 451"/>
        <xdr:cNvCxnSpPr/>
      </xdr:nvCxnSpPr>
      <xdr:spPr>
        <a:xfrm flipV="1">
          <a:off x="10475595" y="15815535"/>
          <a:ext cx="1270" cy="116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13287</xdr:rowOff>
    </xdr:from>
    <xdr:ext cx="534377" cy="259045"/>
    <xdr:sp macro="" textlink="">
      <xdr:nvSpPr>
        <xdr:cNvPr id="453" name="土木費最小値テキスト"/>
        <xdr:cNvSpPr txBox="1"/>
      </xdr:nvSpPr>
      <xdr:spPr>
        <a:xfrm>
          <a:off x="10528300" y="16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9460</xdr:rowOff>
    </xdr:from>
    <xdr:to>
      <xdr:col>55</xdr:col>
      <xdr:colOff>88900</xdr:colOff>
      <xdr:row>99</xdr:row>
      <xdr:rowOff>9460</xdr:rowOff>
    </xdr:to>
    <xdr:cxnSp macro="">
      <xdr:nvCxnSpPr>
        <xdr:cNvPr id="454" name="直線コネクタ 453"/>
        <xdr:cNvCxnSpPr/>
      </xdr:nvCxnSpPr>
      <xdr:spPr>
        <a:xfrm>
          <a:off x="10388600" y="1698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160262</xdr:rowOff>
    </xdr:from>
    <xdr:ext cx="599010" cy="259045"/>
    <xdr:sp macro="" textlink="">
      <xdr:nvSpPr>
        <xdr:cNvPr id="455" name="土木費最大値テキスト"/>
        <xdr:cNvSpPr txBox="1"/>
      </xdr:nvSpPr>
      <xdr:spPr>
        <a:xfrm>
          <a:off x="10528300" y="1559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42135</xdr:rowOff>
    </xdr:from>
    <xdr:to>
      <xdr:col>55</xdr:col>
      <xdr:colOff>88900</xdr:colOff>
      <xdr:row>92</xdr:row>
      <xdr:rowOff>42135</xdr:rowOff>
    </xdr:to>
    <xdr:cxnSp macro="">
      <xdr:nvCxnSpPr>
        <xdr:cNvPr id="456" name="直線コネクタ 455"/>
        <xdr:cNvCxnSpPr/>
      </xdr:nvCxnSpPr>
      <xdr:spPr>
        <a:xfrm>
          <a:off x="10388600" y="1581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1873</xdr:rowOff>
    </xdr:from>
    <xdr:to>
      <xdr:col>55</xdr:col>
      <xdr:colOff>0</xdr:colOff>
      <xdr:row>92</xdr:row>
      <xdr:rowOff>42135</xdr:rowOff>
    </xdr:to>
    <xdr:cxnSp macro="">
      <xdr:nvCxnSpPr>
        <xdr:cNvPr id="457" name="直線コネクタ 456"/>
        <xdr:cNvCxnSpPr/>
      </xdr:nvCxnSpPr>
      <xdr:spPr>
        <a:xfrm>
          <a:off x="9639300" y="15432373"/>
          <a:ext cx="838200" cy="38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38445</xdr:rowOff>
    </xdr:from>
    <xdr:ext cx="534377" cy="259045"/>
    <xdr:sp macro="" textlink="">
      <xdr:nvSpPr>
        <xdr:cNvPr id="458" name="土木費平均値テキスト"/>
        <xdr:cNvSpPr txBox="1"/>
      </xdr:nvSpPr>
      <xdr:spPr>
        <a:xfrm>
          <a:off x="10528300" y="1684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60018</xdr:rowOff>
    </xdr:from>
    <xdr:to>
      <xdr:col>55</xdr:col>
      <xdr:colOff>50800</xdr:colOff>
      <xdr:row>98</xdr:row>
      <xdr:rowOff>161618</xdr:rowOff>
    </xdr:to>
    <xdr:sp macro="" textlink="">
      <xdr:nvSpPr>
        <xdr:cNvPr id="459" name="フローチャート: 判断 458"/>
        <xdr:cNvSpPr/>
      </xdr:nvSpPr>
      <xdr:spPr>
        <a:xfrm>
          <a:off x="10426700" y="168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1873</xdr:rowOff>
    </xdr:from>
    <xdr:to>
      <xdr:col>50</xdr:col>
      <xdr:colOff>114300</xdr:colOff>
      <xdr:row>90</xdr:row>
      <xdr:rowOff>146881</xdr:rowOff>
    </xdr:to>
    <xdr:cxnSp macro="">
      <xdr:nvCxnSpPr>
        <xdr:cNvPr id="460" name="直線コネクタ 459"/>
        <xdr:cNvCxnSpPr/>
      </xdr:nvCxnSpPr>
      <xdr:spPr>
        <a:xfrm flipV="1">
          <a:off x="8750300" y="15432373"/>
          <a:ext cx="889000" cy="1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50791</xdr:rowOff>
    </xdr:from>
    <xdr:to>
      <xdr:col>50</xdr:col>
      <xdr:colOff>165100</xdr:colOff>
      <xdr:row>98</xdr:row>
      <xdr:rowOff>152391</xdr:rowOff>
    </xdr:to>
    <xdr:sp macro="" textlink="">
      <xdr:nvSpPr>
        <xdr:cNvPr id="461" name="フローチャート: 判断 460"/>
        <xdr:cNvSpPr/>
      </xdr:nvSpPr>
      <xdr:spPr>
        <a:xfrm>
          <a:off x="95885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143518</xdr:rowOff>
    </xdr:from>
    <xdr:ext cx="534377" cy="259045"/>
    <xdr:sp macro="" textlink="">
      <xdr:nvSpPr>
        <xdr:cNvPr id="462" name="テキスト ボックス 461"/>
        <xdr:cNvSpPr txBox="1"/>
      </xdr:nvSpPr>
      <xdr:spPr>
        <a:xfrm>
          <a:off x="9372111" y="1694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146881</xdr:rowOff>
    </xdr:from>
    <xdr:to>
      <xdr:col>45</xdr:col>
      <xdr:colOff>177800</xdr:colOff>
      <xdr:row>91</xdr:row>
      <xdr:rowOff>143142</xdr:rowOff>
    </xdr:to>
    <xdr:cxnSp macro="">
      <xdr:nvCxnSpPr>
        <xdr:cNvPr id="463" name="直線コネクタ 462"/>
        <xdr:cNvCxnSpPr/>
      </xdr:nvCxnSpPr>
      <xdr:spPr>
        <a:xfrm flipV="1">
          <a:off x="7861300" y="15577381"/>
          <a:ext cx="889000" cy="16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99403</xdr:rowOff>
    </xdr:from>
    <xdr:to>
      <xdr:col>46</xdr:col>
      <xdr:colOff>38100</xdr:colOff>
      <xdr:row>99</xdr:row>
      <xdr:rowOff>29553</xdr:rowOff>
    </xdr:to>
    <xdr:sp macro="" textlink="">
      <xdr:nvSpPr>
        <xdr:cNvPr id="464" name="フローチャート: 判断 463"/>
        <xdr:cNvSpPr/>
      </xdr:nvSpPr>
      <xdr:spPr>
        <a:xfrm>
          <a:off x="8699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20680</xdr:rowOff>
    </xdr:from>
    <xdr:ext cx="534377" cy="259045"/>
    <xdr:sp macro="" textlink="">
      <xdr:nvSpPr>
        <xdr:cNvPr id="465" name="テキスト ボックス 464"/>
        <xdr:cNvSpPr txBox="1"/>
      </xdr:nvSpPr>
      <xdr:spPr>
        <a:xfrm>
          <a:off x="8483111" y="169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143142</xdr:rowOff>
    </xdr:from>
    <xdr:to>
      <xdr:col>41</xdr:col>
      <xdr:colOff>50800</xdr:colOff>
      <xdr:row>94</xdr:row>
      <xdr:rowOff>7527</xdr:rowOff>
    </xdr:to>
    <xdr:cxnSp macro="">
      <xdr:nvCxnSpPr>
        <xdr:cNvPr id="466" name="直線コネクタ 465"/>
        <xdr:cNvCxnSpPr/>
      </xdr:nvCxnSpPr>
      <xdr:spPr>
        <a:xfrm flipV="1">
          <a:off x="6972300" y="15745092"/>
          <a:ext cx="889000" cy="37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91246</xdr:rowOff>
    </xdr:from>
    <xdr:to>
      <xdr:col>41</xdr:col>
      <xdr:colOff>101600</xdr:colOff>
      <xdr:row>99</xdr:row>
      <xdr:rowOff>21396</xdr:rowOff>
    </xdr:to>
    <xdr:sp macro="" textlink="">
      <xdr:nvSpPr>
        <xdr:cNvPr id="467" name="フローチャート: 判断 466"/>
        <xdr:cNvSpPr/>
      </xdr:nvSpPr>
      <xdr:spPr>
        <a:xfrm>
          <a:off x="7810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12523</xdr:rowOff>
    </xdr:from>
    <xdr:ext cx="534377" cy="259045"/>
    <xdr:sp macro="" textlink="">
      <xdr:nvSpPr>
        <xdr:cNvPr id="468" name="テキスト ボックス 467"/>
        <xdr:cNvSpPr txBox="1"/>
      </xdr:nvSpPr>
      <xdr:spPr>
        <a:xfrm>
          <a:off x="7594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88466</xdr:rowOff>
    </xdr:from>
    <xdr:to>
      <xdr:col>36</xdr:col>
      <xdr:colOff>165100</xdr:colOff>
      <xdr:row>99</xdr:row>
      <xdr:rowOff>18616</xdr:rowOff>
    </xdr:to>
    <xdr:sp macro="" textlink="">
      <xdr:nvSpPr>
        <xdr:cNvPr id="469" name="フローチャート: 判断 468"/>
        <xdr:cNvSpPr/>
      </xdr:nvSpPr>
      <xdr:spPr>
        <a:xfrm>
          <a:off x="6921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9743</xdr:rowOff>
    </xdr:from>
    <xdr:ext cx="534377" cy="259045"/>
    <xdr:sp macro="" textlink="">
      <xdr:nvSpPr>
        <xdr:cNvPr id="470" name="テキスト ボックス 469"/>
        <xdr:cNvSpPr txBox="1"/>
      </xdr:nvSpPr>
      <xdr:spPr>
        <a:xfrm>
          <a:off x="6705111" y="16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162785</xdr:rowOff>
    </xdr:from>
    <xdr:to>
      <xdr:col>55</xdr:col>
      <xdr:colOff>50800</xdr:colOff>
      <xdr:row>92</xdr:row>
      <xdr:rowOff>92935</xdr:rowOff>
    </xdr:to>
    <xdr:sp macro="" textlink="">
      <xdr:nvSpPr>
        <xdr:cNvPr id="476" name="楕円 475"/>
        <xdr:cNvSpPr/>
      </xdr:nvSpPr>
      <xdr:spPr>
        <a:xfrm>
          <a:off x="10426700" y="157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115812</xdr:rowOff>
    </xdr:from>
    <xdr:ext cx="599010" cy="259045"/>
    <xdr:sp macro="" textlink="">
      <xdr:nvSpPr>
        <xdr:cNvPr id="477" name="土木費該当値テキスト"/>
        <xdr:cNvSpPr txBox="1"/>
      </xdr:nvSpPr>
      <xdr:spPr>
        <a:xfrm>
          <a:off x="10528300" y="1571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122523</xdr:rowOff>
    </xdr:from>
    <xdr:to>
      <xdr:col>50</xdr:col>
      <xdr:colOff>165100</xdr:colOff>
      <xdr:row>90</xdr:row>
      <xdr:rowOff>52673</xdr:rowOff>
    </xdr:to>
    <xdr:sp macro="" textlink="">
      <xdr:nvSpPr>
        <xdr:cNvPr id="478" name="楕円 477"/>
        <xdr:cNvSpPr/>
      </xdr:nvSpPr>
      <xdr:spPr>
        <a:xfrm>
          <a:off x="9588500" y="153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88</xdr:row>
      <xdr:rowOff>69200</xdr:rowOff>
    </xdr:from>
    <xdr:ext cx="690189" cy="259045"/>
    <xdr:sp macro="" textlink="">
      <xdr:nvSpPr>
        <xdr:cNvPr id="479" name="テキスト ボックス 478"/>
        <xdr:cNvSpPr txBox="1"/>
      </xdr:nvSpPr>
      <xdr:spPr>
        <a:xfrm>
          <a:off x="9294205" y="15156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96081</xdr:rowOff>
    </xdr:from>
    <xdr:to>
      <xdr:col>46</xdr:col>
      <xdr:colOff>38100</xdr:colOff>
      <xdr:row>91</xdr:row>
      <xdr:rowOff>26231</xdr:rowOff>
    </xdr:to>
    <xdr:sp macro="" textlink="">
      <xdr:nvSpPr>
        <xdr:cNvPr id="480" name="楕円 479"/>
        <xdr:cNvSpPr/>
      </xdr:nvSpPr>
      <xdr:spPr>
        <a:xfrm>
          <a:off x="8699500" y="155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89</xdr:row>
      <xdr:rowOff>42758</xdr:rowOff>
    </xdr:from>
    <xdr:ext cx="690189" cy="259045"/>
    <xdr:sp macro="" textlink="">
      <xdr:nvSpPr>
        <xdr:cNvPr id="481" name="テキスト ボックス 480"/>
        <xdr:cNvSpPr txBox="1"/>
      </xdr:nvSpPr>
      <xdr:spPr>
        <a:xfrm>
          <a:off x="8405205" y="15301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92342</xdr:rowOff>
    </xdr:from>
    <xdr:to>
      <xdr:col>41</xdr:col>
      <xdr:colOff>101600</xdr:colOff>
      <xdr:row>92</xdr:row>
      <xdr:rowOff>22492</xdr:rowOff>
    </xdr:to>
    <xdr:sp macro="" textlink="">
      <xdr:nvSpPr>
        <xdr:cNvPr id="482" name="楕円 481"/>
        <xdr:cNvSpPr/>
      </xdr:nvSpPr>
      <xdr:spPr>
        <a:xfrm>
          <a:off x="7810500" y="156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39019</xdr:rowOff>
    </xdr:from>
    <xdr:ext cx="690189" cy="259045"/>
    <xdr:sp macro="" textlink="">
      <xdr:nvSpPr>
        <xdr:cNvPr id="483" name="テキスト ボックス 482"/>
        <xdr:cNvSpPr txBox="1"/>
      </xdr:nvSpPr>
      <xdr:spPr>
        <a:xfrm>
          <a:off x="7516205" y="15469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128177</xdr:rowOff>
    </xdr:from>
    <xdr:to>
      <xdr:col>36</xdr:col>
      <xdr:colOff>165100</xdr:colOff>
      <xdr:row>94</xdr:row>
      <xdr:rowOff>58327</xdr:rowOff>
    </xdr:to>
    <xdr:sp macro="" textlink="">
      <xdr:nvSpPr>
        <xdr:cNvPr id="484" name="楕円 483"/>
        <xdr:cNvSpPr/>
      </xdr:nvSpPr>
      <xdr:spPr>
        <a:xfrm>
          <a:off x="6921500" y="160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74854</xdr:rowOff>
    </xdr:from>
    <xdr:ext cx="599010" cy="259045"/>
    <xdr:sp macro="" textlink="">
      <xdr:nvSpPr>
        <xdr:cNvPr id="485" name="テキスト ボックス 484"/>
        <xdr:cNvSpPr txBox="1"/>
      </xdr:nvSpPr>
      <xdr:spPr>
        <a:xfrm>
          <a:off x="6672795" y="1584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08" name="直線コネクタ 507"/>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09"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0" name="直線コネクタ 509"/>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1"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12" name="直線コネクタ 511"/>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1900</xdr:rowOff>
    </xdr:from>
    <xdr:to>
      <xdr:col>85</xdr:col>
      <xdr:colOff>127000</xdr:colOff>
      <xdr:row>34</xdr:row>
      <xdr:rowOff>131745</xdr:rowOff>
    </xdr:to>
    <xdr:cxnSp macro="">
      <xdr:nvCxnSpPr>
        <xdr:cNvPr id="513" name="直線コネクタ 512"/>
        <xdr:cNvCxnSpPr/>
      </xdr:nvCxnSpPr>
      <xdr:spPr>
        <a:xfrm flipV="1">
          <a:off x="15481300" y="5831200"/>
          <a:ext cx="8382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33128</xdr:rowOff>
    </xdr:from>
    <xdr:ext cx="534377" cy="259045"/>
    <xdr:sp macro="" textlink="">
      <xdr:nvSpPr>
        <xdr:cNvPr id="514" name="消防費平均値テキスト"/>
        <xdr:cNvSpPr txBox="1"/>
      </xdr:nvSpPr>
      <xdr:spPr>
        <a:xfrm>
          <a:off x="16370300" y="6033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15" name="フローチャート: 判断 514"/>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107788</xdr:rowOff>
    </xdr:from>
    <xdr:to>
      <xdr:col>81</xdr:col>
      <xdr:colOff>50800</xdr:colOff>
      <xdr:row>34</xdr:row>
      <xdr:rowOff>131745</xdr:rowOff>
    </xdr:to>
    <xdr:cxnSp macro="">
      <xdr:nvCxnSpPr>
        <xdr:cNvPr id="516" name="直線コネクタ 515"/>
        <xdr:cNvCxnSpPr/>
      </xdr:nvCxnSpPr>
      <xdr:spPr>
        <a:xfrm>
          <a:off x="14592300" y="5251288"/>
          <a:ext cx="889000" cy="70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17" name="フローチャート: 判断 516"/>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18" name="テキスト ボックス 517"/>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107788</xdr:rowOff>
    </xdr:from>
    <xdr:to>
      <xdr:col>76</xdr:col>
      <xdr:colOff>114300</xdr:colOff>
      <xdr:row>33</xdr:row>
      <xdr:rowOff>19091</xdr:rowOff>
    </xdr:to>
    <xdr:cxnSp macro="">
      <xdr:nvCxnSpPr>
        <xdr:cNvPr id="519" name="直線コネクタ 518"/>
        <xdr:cNvCxnSpPr/>
      </xdr:nvCxnSpPr>
      <xdr:spPr>
        <a:xfrm flipV="1">
          <a:off x="13703300" y="5251288"/>
          <a:ext cx="889000" cy="4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0" name="フローチャート: 判断 519"/>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99011</xdr:rowOff>
    </xdr:from>
    <xdr:ext cx="534377" cy="259045"/>
    <xdr:sp macro="" textlink="">
      <xdr:nvSpPr>
        <xdr:cNvPr id="521" name="テキスト ボックス 520"/>
        <xdr:cNvSpPr txBox="1"/>
      </xdr:nvSpPr>
      <xdr:spPr>
        <a:xfrm>
          <a:off x="14325111" y="59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19091</xdr:rowOff>
    </xdr:from>
    <xdr:to>
      <xdr:col>71</xdr:col>
      <xdr:colOff>177800</xdr:colOff>
      <xdr:row>34</xdr:row>
      <xdr:rowOff>53884</xdr:rowOff>
    </xdr:to>
    <xdr:cxnSp macro="">
      <xdr:nvCxnSpPr>
        <xdr:cNvPr id="522" name="直線コネクタ 521"/>
        <xdr:cNvCxnSpPr/>
      </xdr:nvCxnSpPr>
      <xdr:spPr>
        <a:xfrm flipV="1">
          <a:off x="12814300" y="5676941"/>
          <a:ext cx="889000" cy="20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46335</xdr:rowOff>
    </xdr:from>
    <xdr:to>
      <xdr:col>72</xdr:col>
      <xdr:colOff>38100</xdr:colOff>
      <xdr:row>35</xdr:row>
      <xdr:rowOff>147935</xdr:rowOff>
    </xdr:to>
    <xdr:sp macro="" textlink="">
      <xdr:nvSpPr>
        <xdr:cNvPr id="523" name="フローチャート: 判断 522"/>
        <xdr:cNvSpPr/>
      </xdr:nvSpPr>
      <xdr:spPr>
        <a:xfrm>
          <a:off x="13652500" y="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139062</xdr:rowOff>
    </xdr:from>
    <xdr:ext cx="534377" cy="259045"/>
    <xdr:sp macro="" textlink="">
      <xdr:nvSpPr>
        <xdr:cNvPr id="524" name="テキスト ボックス 523"/>
        <xdr:cNvSpPr txBox="1"/>
      </xdr:nvSpPr>
      <xdr:spPr>
        <a:xfrm>
          <a:off x="13436111" y="613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96672</xdr:rowOff>
    </xdr:from>
    <xdr:to>
      <xdr:col>67</xdr:col>
      <xdr:colOff>101600</xdr:colOff>
      <xdr:row>36</xdr:row>
      <xdr:rowOff>26822</xdr:rowOff>
    </xdr:to>
    <xdr:sp macro="" textlink="">
      <xdr:nvSpPr>
        <xdr:cNvPr id="525" name="フローチャート: 判断 524"/>
        <xdr:cNvSpPr/>
      </xdr:nvSpPr>
      <xdr:spPr>
        <a:xfrm>
          <a:off x="1276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17949</xdr:rowOff>
    </xdr:from>
    <xdr:ext cx="534377" cy="259045"/>
    <xdr:sp macro="" textlink="">
      <xdr:nvSpPr>
        <xdr:cNvPr id="526" name="テキスト ボックス 525"/>
        <xdr:cNvSpPr txBox="1"/>
      </xdr:nvSpPr>
      <xdr:spPr>
        <a:xfrm>
          <a:off x="12547111" y="619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122550</xdr:rowOff>
    </xdr:from>
    <xdr:to>
      <xdr:col>85</xdr:col>
      <xdr:colOff>177800</xdr:colOff>
      <xdr:row>34</xdr:row>
      <xdr:rowOff>52700</xdr:rowOff>
    </xdr:to>
    <xdr:sp macro="" textlink="">
      <xdr:nvSpPr>
        <xdr:cNvPr id="532" name="楕円 531"/>
        <xdr:cNvSpPr/>
      </xdr:nvSpPr>
      <xdr:spPr>
        <a:xfrm>
          <a:off x="16268700" y="57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145427</xdr:rowOff>
    </xdr:from>
    <xdr:ext cx="534377" cy="259045"/>
    <xdr:sp macro="" textlink="">
      <xdr:nvSpPr>
        <xdr:cNvPr id="533" name="消防費該当値テキスト"/>
        <xdr:cNvSpPr txBox="1"/>
      </xdr:nvSpPr>
      <xdr:spPr>
        <a:xfrm>
          <a:off x="16370300" y="56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80945</xdr:rowOff>
    </xdr:from>
    <xdr:to>
      <xdr:col>81</xdr:col>
      <xdr:colOff>101600</xdr:colOff>
      <xdr:row>35</xdr:row>
      <xdr:rowOff>11095</xdr:rowOff>
    </xdr:to>
    <xdr:sp macro="" textlink="">
      <xdr:nvSpPr>
        <xdr:cNvPr id="534" name="楕円 533"/>
        <xdr:cNvSpPr/>
      </xdr:nvSpPr>
      <xdr:spPr>
        <a:xfrm>
          <a:off x="15430500" y="59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2222</xdr:rowOff>
    </xdr:from>
    <xdr:ext cx="534377" cy="259045"/>
    <xdr:sp macro="" textlink="">
      <xdr:nvSpPr>
        <xdr:cNvPr id="535" name="テキスト ボックス 534"/>
        <xdr:cNvSpPr txBox="1"/>
      </xdr:nvSpPr>
      <xdr:spPr>
        <a:xfrm>
          <a:off x="15214111" y="600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56988</xdr:rowOff>
    </xdr:from>
    <xdr:to>
      <xdr:col>76</xdr:col>
      <xdr:colOff>165100</xdr:colOff>
      <xdr:row>30</xdr:row>
      <xdr:rowOff>158588</xdr:rowOff>
    </xdr:to>
    <xdr:sp macro="" textlink="">
      <xdr:nvSpPr>
        <xdr:cNvPr id="536" name="楕円 535"/>
        <xdr:cNvSpPr/>
      </xdr:nvSpPr>
      <xdr:spPr>
        <a:xfrm>
          <a:off x="14541500" y="52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3665</xdr:rowOff>
    </xdr:from>
    <xdr:ext cx="534377" cy="259045"/>
    <xdr:sp macro="" textlink="">
      <xdr:nvSpPr>
        <xdr:cNvPr id="537" name="テキスト ボックス 536"/>
        <xdr:cNvSpPr txBox="1"/>
      </xdr:nvSpPr>
      <xdr:spPr>
        <a:xfrm>
          <a:off x="14325111" y="49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139741</xdr:rowOff>
    </xdr:from>
    <xdr:to>
      <xdr:col>72</xdr:col>
      <xdr:colOff>38100</xdr:colOff>
      <xdr:row>33</xdr:row>
      <xdr:rowOff>69891</xdr:rowOff>
    </xdr:to>
    <xdr:sp macro="" textlink="">
      <xdr:nvSpPr>
        <xdr:cNvPr id="538" name="楕円 537"/>
        <xdr:cNvSpPr/>
      </xdr:nvSpPr>
      <xdr:spPr>
        <a:xfrm>
          <a:off x="13652500" y="562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86418</xdr:rowOff>
    </xdr:from>
    <xdr:ext cx="534377" cy="259045"/>
    <xdr:sp macro="" textlink="">
      <xdr:nvSpPr>
        <xdr:cNvPr id="539" name="テキスト ボックス 538"/>
        <xdr:cNvSpPr txBox="1"/>
      </xdr:nvSpPr>
      <xdr:spPr>
        <a:xfrm>
          <a:off x="13436111" y="54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3084</xdr:rowOff>
    </xdr:from>
    <xdr:to>
      <xdr:col>67</xdr:col>
      <xdr:colOff>101600</xdr:colOff>
      <xdr:row>34</xdr:row>
      <xdr:rowOff>104684</xdr:rowOff>
    </xdr:to>
    <xdr:sp macro="" textlink="">
      <xdr:nvSpPr>
        <xdr:cNvPr id="540" name="楕円 539"/>
        <xdr:cNvSpPr/>
      </xdr:nvSpPr>
      <xdr:spPr>
        <a:xfrm>
          <a:off x="12763500" y="58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121211</xdr:rowOff>
    </xdr:from>
    <xdr:ext cx="534377" cy="259045"/>
    <xdr:sp macro="" textlink="">
      <xdr:nvSpPr>
        <xdr:cNvPr id="541" name="テキスト ボックス 540"/>
        <xdr:cNvSpPr txBox="1"/>
      </xdr:nvSpPr>
      <xdr:spPr>
        <a:xfrm>
          <a:off x="12547111" y="56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66" name="直線コネクタ 565"/>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67"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68" name="直線コネクタ 567"/>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69"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0" name="直線コネクタ 569"/>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60337</xdr:rowOff>
    </xdr:from>
    <xdr:to>
      <xdr:col>85</xdr:col>
      <xdr:colOff>127000</xdr:colOff>
      <xdr:row>56</xdr:row>
      <xdr:rowOff>161474</xdr:rowOff>
    </xdr:to>
    <xdr:cxnSp macro="">
      <xdr:nvCxnSpPr>
        <xdr:cNvPr id="571" name="直線コネクタ 570"/>
        <xdr:cNvCxnSpPr/>
      </xdr:nvCxnSpPr>
      <xdr:spPr>
        <a:xfrm flipV="1">
          <a:off x="15481300" y="9661537"/>
          <a:ext cx="838200" cy="10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72" name="教育費平均値テキスト"/>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73" name="フローチャート: 判断 572"/>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145491</xdr:rowOff>
    </xdr:from>
    <xdr:to>
      <xdr:col>81</xdr:col>
      <xdr:colOff>50800</xdr:colOff>
      <xdr:row>56</xdr:row>
      <xdr:rowOff>161474</xdr:rowOff>
    </xdr:to>
    <xdr:cxnSp macro="">
      <xdr:nvCxnSpPr>
        <xdr:cNvPr id="574" name="直線コネクタ 573"/>
        <xdr:cNvCxnSpPr/>
      </xdr:nvCxnSpPr>
      <xdr:spPr>
        <a:xfrm>
          <a:off x="14592300" y="9746691"/>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75" name="フローチャート: 判断 574"/>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76" name="テキスト ボックス 575"/>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145491</xdr:rowOff>
    </xdr:from>
    <xdr:to>
      <xdr:col>76</xdr:col>
      <xdr:colOff>114300</xdr:colOff>
      <xdr:row>57</xdr:row>
      <xdr:rowOff>13818</xdr:rowOff>
    </xdr:to>
    <xdr:cxnSp macro="">
      <xdr:nvCxnSpPr>
        <xdr:cNvPr id="577" name="直線コネクタ 576"/>
        <xdr:cNvCxnSpPr/>
      </xdr:nvCxnSpPr>
      <xdr:spPr>
        <a:xfrm flipV="1">
          <a:off x="13703300" y="9746691"/>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78" name="フローチャート: 判断 577"/>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45235</xdr:rowOff>
    </xdr:from>
    <xdr:ext cx="534377" cy="259045"/>
    <xdr:sp macro="" textlink="">
      <xdr:nvSpPr>
        <xdr:cNvPr id="579" name="テキスト ボックス 578"/>
        <xdr:cNvSpPr txBox="1"/>
      </xdr:nvSpPr>
      <xdr:spPr>
        <a:xfrm>
          <a:off x="14325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13818</xdr:rowOff>
    </xdr:from>
    <xdr:to>
      <xdr:col>71</xdr:col>
      <xdr:colOff>177800</xdr:colOff>
      <xdr:row>57</xdr:row>
      <xdr:rowOff>19856</xdr:rowOff>
    </xdr:to>
    <xdr:cxnSp macro="">
      <xdr:nvCxnSpPr>
        <xdr:cNvPr id="580" name="直線コネクタ 579"/>
        <xdr:cNvCxnSpPr/>
      </xdr:nvCxnSpPr>
      <xdr:spPr>
        <a:xfrm flipV="1">
          <a:off x="12814300" y="9786468"/>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122924</xdr:rowOff>
    </xdr:from>
    <xdr:to>
      <xdr:col>72</xdr:col>
      <xdr:colOff>38100</xdr:colOff>
      <xdr:row>55</xdr:row>
      <xdr:rowOff>53074</xdr:rowOff>
    </xdr:to>
    <xdr:sp macro="" textlink="">
      <xdr:nvSpPr>
        <xdr:cNvPr id="581" name="フローチャート: 判断 580"/>
        <xdr:cNvSpPr/>
      </xdr:nvSpPr>
      <xdr:spPr>
        <a:xfrm>
          <a:off x="13652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69601</xdr:rowOff>
    </xdr:from>
    <xdr:ext cx="534377" cy="259045"/>
    <xdr:sp macro="" textlink="">
      <xdr:nvSpPr>
        <xdr:cNvPr id="582" name="テキスト ボックス 581"/>
        <xdr:cNvSpPr txBox="1"/>
      </xdr:nvSpPr>
      <xdr:spPr>
        <a:xfrm>
          <a:off x="13436111" y="91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142773</xdr:rowOff>
    </xdr:from>
    <xdr:to>
      <xdr:col>67</xdr:col>
      <xdr:colOff>101600</xdr:colOff>
      <xdr:row>55</xdr:row>
      <xdr:rowOff>72923</xdr:rowOff>
    </xdr:to>
    <xdr:sp macro="" textlink="">
      <xdr:nvSpPr>
        <xdr:cNvPr id="583" name="フローチャート: 判断 582"/>
        <xdr:cNvSpPr/>
      </xdr:nvSpPr>
      <xdr:spPr>
        <a:xfrm>
          <a:off x="12763500" y="94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89450</xdr:rowOff>
    </xdr:from>
    <xdr:ext cx="534377" cy="259045"/>
    <xdr:sp macro="" textlink="">
      <xdr:nvSpPr>
        <xdr:cNvPr id="584" name="テキスト ボックス 583"/>
        <xdr:cNvSpPr txBox="1"/>
      </xdr:nvSpPr>
      <xdr:spPr>
        <a:xfrm>
          <a:off x="12547111" y="91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9537</xdr:rowOff>
    </xdr:from>
    <xdr:to>
      <xdr:col>85</xdr:col>
      <xdr:colOff>177800</xdr:colOff>
      <xdr:row>56</xdr:row>
      <xdr:rowOff>111137</xdr:rowOff>
    </xdr:to>
    <xdr:sp macro="" textlink="">
      <xdr:nvSpPr>
        <xdr:cNvPr id="590" name="楕円 589"/>
        <xdr:cNvSpPr/>
      </xdr:nvSpPr>
      <xdr:spPr>
        <a:xfrm>
          <a:off x="16268700" y="96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159414</xdr:rowOff>
    </xdr:from>
    <xdr:ext cx="534377" cy="259045"/>
    <xdr:sp macro="" textlink="">
      <xdr:nvSpPr>
        <xdr:cNvPr id="591" name="教育費該当値テキスト"/>
        <xdr:cNvSpPr txBox="1"/>
      </xdr:nvSpPr>
      <xdr:spPr>
        <a:xfrm>
          <a:off x="16370300" y="958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110674</xdr:rowOff>
    </xdr:from>
    <xdr:to>
      <xdr:col>81</xdr:col>
      <xdr:colOff>101600</xdr:colOff>
      <xdr:row>57</xdr:row>
      <xdr:rowOff>40824</xdr:rowOff>
    </xdr:to>
    <xdr:sp macro="" textlink="">
      <xdr:nvSpPr>
        <xdr:cNvPr id="592" name="楕円 591"/>
        <xdr:cNvSpPr/>
      </xdr:nvSpPr>
      <xdr:spPr>
        <a:xfrm>
          <a:off x="15430500" y="97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31951</xdr:rowOff>
    </xdr:from>
    <xdr:ext cx="534377" cy="259045"/>
    <xdr:sp macro="" textlink="">
      <xdr:nvSpPr>
        <xdr:cNvPr id="593" name="テキスト ボックス 592"/>
        <xdr:cNvSpPr txBox="1"/>
      </xdr:nvSpPr>
      <xdr:spPr>
        <a:xfrm>
          <a:off x="15214111" y="98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94691</xdr:rowOff>
    </xdr:from>
    <xdr:to>
      <xdr:col>76</xdr:col>
      <xdr:colOff>165100</xdr:colOff>
      <xdr:row>57</xdr:row>
      <xdr:rowOff>24841</xdr:rowOff>
    </xdr:to>
    <xdr:sp macro="" textlink="">
      <xdr:nvSpPr>
        <xdr:cNvPr id="594" name="楕円 593"/>
        <xdr:cNvSpPr/>
      </xdr:nvSpPr>
      <xdr:spPr>
        <a:xfrm>
          <a:off x="14541500" y="96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15968</xdr:rowOff>
    </xdr:from>
    <xdr:ext cx="534377" cy="259045"/>
    <xdr:sp macro="" textlink="">
      <xdr:nvSpPr>
        <xdr:cNvPr id="595" name="テキスト ボックス 594"/>
        <xdr:cNvSpPr txBox="1"/>
      </xdr:nvSpPr>
      <xdr:spPr>
        <a:xfrm>
          <a:off x="14325111" y="97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134468</xdr:rowOff>
    </xdr:from>
    <xdr:to>
      <xdr:col>72</xdr:col>
      <xdr:colOff>38100</xdr:colOff>
      <xdr:row>57</xdr:row>
      <xdr:rowOff>64618</xdr:rowOff>
    </xdr:to>
    <xdr:sp macro="" textlink="">
      <xdr:nvSpPr>
        <xdr:cNvPr id="596" name="楕円 595"/>
        <xdr:cNvSpPr/>
      </xdr:nvSpPr>
      <xdr:spPr>
        <a:xfrm>
          <a:off x="13652500" y="97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55745</xdr:rowOff>
    </xdr:from>
    <xdr:ext cx="534377" cy="259045"/>
    <xdr:sp macro="" textlink="">
      <xdr:nvSpPr>
        <xdr:cNvPr id="597" name="テキスト ボックス 596"/>
        <xdr:cNvSpPr txBox="1"/>
      </xdr:nvSpPr>
      <xdr:spPr>
        <a:xfrm>
          <a:off x="13436111" y="98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140506</xdr:rowOff>
    </xdr:from>
    <xdr:to>
      <xdr:col>67</xdr:col>
      <xdr:colOff>101600</xdr:colOff>
      <xdr:row>57</xdr:row>
      <xdr:rowOff>70656</xdr:rowOff>
    </xdr:to>
    <xdr:sp macro="" textlink="">
      <xdr:nvSpPr>
        <xdr:cNvPr id="598" name="楕円 597"/>
        <xdr:cNvSpPr/>
      </xdr:nvSpPr>
      <xdr:spPr>
        <a:xfrm>
          <a:off x="12763500" y="97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61783</xdr:rowOff>
    </xdr:from>
    <xdr:ext cx="534377" cy="259045"/>
    <xdr:sp macro="" textlink="">
      <xdr:nvSpPr>
        <xdr:cNvPr id="599" name="テキスト ボックス 598"/>
        <xdr:cNvSpPr txBox="1"/>
      </xdr:nvSpPr>
      <xdr:spPr>
        <a:xfrm>
          <a:off x="12547111" y="983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105972</xdr:rowOff>
    </xdr:from>
    <xdr:to>
      <xdr:col>85</xdr:col>
      <xdr:colOff>126364</xdr:colOff>
      <xdr:row>78</xdr:row>
      <xdr:rowOff>139700</xdr:rowOff>
    </xdr:to>
    <xdr:cxnSp macro="">
      <xdr:nvCxnSpPr>
        <xdr:cNvPr id="621" name="直線コネクタ 620"/>
        <xdr:cNvCxnSpPr/>
      </xdr:nvCxnSpPr>
      <xdr:spPr>
        <a:xfrm flipV="1">
          <a:off x="16317595" y="13136172"/>
          <a:ext cx="1269" cy="37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166333</xdr:rowOff>
    </xdr:from>
    <xdr:ext cx="249299" cy="259045"/>
    <xdr:sp macro="" textlink="">
      <xdr:nvSpPr>
        <xdr:cNvPr id="622" name="災害復旧費最小値テキスト"/>
        <xdr:cNvSpPr txBox="1"/>
      </xdr:nvSpPr>
      <xdr:spPr>
        <a:xfrm>
          <a:off x="16370300" y="135394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52650</xdr:rowOff>
    </xdr:from>
    <xdr:ext cx="534377" cy="259045"/>
    <xdr:sp macro="" textlink="">
      <xdr:nvSpPr>
        <xdr:cNvPr id="624" name="災害復旧費最大値テキスト"/>
        <xdr:cNvSpPr txBox="1"/>
      </xdr:nvSpPr>
      <xdr:spPr>
        <a:xfrm>
          <a:off x="16370300" y="1291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105972</xdr:rowOff>
    </xdr:from>
    <xdr:to>
      <xdr:col>86</xdr:col>
      <xdr:colOff>25400</xdr:colOff>
      <xdr:row>76</xdr:row>
      <xdr:rowOff>105972</xdr:rowOff>
    </xdr:to>
    <xdr:cxnSp macro="">
      <xdr:nvCxnSpPr>
        <xdr:cNvPr id="625" name="直線コネクタ 624"/>
        <xdr:cNvCxnSpPr/>
      </xdr:nvCxnSpPr>
      <xdr:spPr>
        <a:xfrm>
          <a:off x="16230600" y="1313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11881</xdr:rowOff>
    </xdr:from>
    <xdr:to>
      <xdr:col>85</xdr:col>
      <xdr:colOff>127000</xdr:colOff>
      <xdr:row>76</xdr:row>
      <xdr:rowOff>105972</xdr:rowOff>
    </xdr:to>
    <xdr:cxnSp macro="">
      <xdr:nvCxnSpPr>
        <xdr:cNvPr id="626" name="直線コネクタ 625"/>
        <xdr:cNvCxnSpPr/>
      </xdr:nvCxnSpPr>
      <xdr:spPr>
        <a:xfrm>
          <a:off x="15481300" y="12870631"/>
          <a:ext cx="838200" cy="26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39333</xdr:rowOff>
    </xdr:from>
    <xdr:ext cx="469744" cy="259045"/>
    <xdr:sp macro="" textlink="">
      <xdr:nvSpPr>
        <xdr:cNvPr id="627" name="災害復旧費平均値テキスト"/>
        <xdr:cNvSpPr txBox="1"/>
      </xdr:nvSpPr>
      <xdr:spPr>
        <a:xfrm>
          <a:off x="16370300" y="13412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60906</xdr:rowOff>
    </xdr:from>
    <xdr:to>
      <xdr:col>85</xdr:col>
      <xdr:colOff>177800</xdr:colOff>
      <xdr:row>78</xdr:row>
      <xdr:rowOff>162506</xdr:rowOff>
    </xdr:to>
    <xdr:sp macro="" textlink="">
      <xdr:nvSpPr>
        <xdr:cNvPr id="628" name="フローチャート: 判断 627"/>
        <xdr:cNvSpPr/>
      </xdr:nvSpPr>
      <xdr:spPr>
        <a:xfrm>
          <a:off x="16268700" y="1343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159108</xdr:rowOff>
    </xdr:from>
    <xdr:to>
      <xdr:col>81</xdr:col>
      <xdr:colOff>50800</xdr:colOff>
      <xdr:row>75</xdr:row>
      <xdr:rowOff>11881</xdr:rowOff>
    </xdr:to>
    <xdr:cxnSp macro="">
      <xdr:nvCxnSpPr>
        <xdr:cNvPr id="629" name="直線コネクタ 628"/>
        <xdr:cNvCxnSpPr/>
      </xdr:nvCxnSpPr>
      <xdr:spPr>
        <a:xfrm>
          <a:off x="14592300" y="12503508"/>
          <a:ext cx="889000" cy="36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55533</xdr:rowOff>
    </xdr:from>
    <xdr:to>
      <xdr:col>81</xdr:col>
      <xdr:colOff>101600</xdr:colOff>
      <xdr:row>78</xdr:row>
      <xdr:rowOff>157133</xdr:rowOff>
    </xdr:to>
    <xdr:sp macro="" textlink="">
      <xdr:nvSpPr>
        <xdr:cNvPr id="630" name="フローチャート: 判断 629"/>
        <xdr:cNvSpPr/>
      </xdr:nvSpPr>
      <xdr:spPr>
        <a:xfrm>
          <a:off x="15430500" y="1342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148260</xdr:rowOff>
    </xdr:from>
    <xdr:ext cx="469744" cy="259045"/>
    <xdr:sp macro="" textlink="">
      <xdr:nvSpPr>
        <xdr:cNvPr id="631" name="テキスト ボックス 630"/>
        <xdr:cNvSpPr txBox="1"/>
      </xdr:nvSpPr>
      <xdr:spPr>
        <a:xfrm>
          <a:off x="15246428" y="1352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159108</xdr:rowOff>
    </xdr:from>
    <xdr:to>
      <xdr:col>76</xdr:col>
      <xdr:colOff>114300</xdr:colOff>
      <xdr:row>74</xdr:row>
      <xdr:rowOff>3235</xdr:rowOff>
    </xdr:to>
    <xdr:cxnSp macro="">
      <xdr:nvCxnSpPr>
        <xdr:cNvPr id="632" name="直線コネクタ 631"/>
        <xdr:cNvCxnSpPr/>
      </xdr:nvCxnSpPr>
      <xdr:spPr>
        <a:xfrm flipV="1">
          <a:off x="13703300" y="12503508"/>
          <a:ext cx="889000" cy="18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74146</xdr:rowOff>
    </xdr:from>
    <xdr:to>
      <xdr:col>76</xdr:col>
      <xdr:colOff>165100</xdr:colOff>
      <xdr:row>79</xdr:row>
      <xdr:rowOff>4296</xdr:rowOff>
    </xdr:to>
    <xdr:sp macro="" textlink="">
      <xdr:nvSpPr>
        <xdr:cNvPr id="633" name="フローチャート: 判断 632"/>
        <xdr:cNvSpPr/>
      </xdr:nvSpPr>
      <xdr:spPr>
        <a:xfrm>
          <a:off x="14541500" y="1344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166873</xdr:rowOff>
    </xdr:from>
    <xdr:ext cx="469744" cy="259045"/>
    <xdr:sp macro="" textlink="">
      <xdr:nvSpPr>
        <xdr:cNvPr id="634" name="テキスト ボックス 633"/>
        <xdr:cNvSpPr txBox="1"/>
      </xdr:nvSpPr>
      <xdr:spPr>
        <a:xfrm>
          <a:off x="14357428" y="13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73593</xdr:rowOff>
    </xdr:from>
    <xdr:to>
      <xdr:col>71</xdr:col>
      <xdr:colOff>177800</xdr:colOff>
      <xdr:row>74</xdr:row>
      <xdr:rowOff>3235</xdr:rowOff>
    </xdr:to>
    <xdr:cxnSp macro="">
      <xdr:nvCxnSpPr>
        <xdr:cNvPr id="635" name="直線コネクタ 634"/>
        <xdr:cNvCxnSpPr/>
      </xdr:nvCxnSpPr>
      <xdr:spPr>
        <a:xfrm>
          <a:off x="12814300" y="12075093"/>
          <a:ext cx="889000" cy="6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59401</xdr:rowOff>
    </xdr:from>
    <xdr:to>
      <xdr:col>72</xdr:col>
      <xdr:colOff>38100</xdr:colOff>
      <xdr:row>78</xdr:row>
      <xdr:rowOff>161001</xdr:rowOff>
    </xdr:to>
    <xdr:sp macro="" textlink="">
      <xdr:nvSpPr>
        <xdr:cNvPr id="636" name="フローチャート: 判断 635"/>
        <xdr:cNvSpPr/>
      </xdr:nvSpPr>
      <xdr:spPr>
        <a:xfrm>
          <a:off x="13652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152128</xdr:rowOff>
    </xdr:from>
    <xdr:ext cx="469744" cy="259045"/>
    <xdr:sp macro="" textlink="">
      <xdr:nvSpPr>
        <xdr:cNvPr id="637" name="テキスト ボックス 636"/>
        <xdr:cNvSpPr txBox="1"/>
      </xdr:nvSpPr>
      <xdr:spPr>
        <a:xfrm>
          <a:off x="13468428" y="135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59461</xdr:rowOff>
    </xdr:from>
    <xdr:to>
      <xdr:col>67</xdr:col>
      <xdr:colOff>101600</xdr:colOff>
      <xdr:row>78</xdr:row>
      <xdr:rowOff>161061</xdr:rowOff>
    </xdr:to>
    <xdr:sp macro="" textlink="">
      <xdr:nvSpPr>
        <xdr:cNvPr id="638" name="フローチャート: 判断 637"/>
        <xdr:cNvSpPr/>
      </xdr:nvSpPr>
      <xdr:spPr>
        <a:xfrm>
          <a:off x="12763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152188</xdr:rowOff>
    </xdr:from>
    <xdr:ext cx="469744" cy="259045"/>
    <xdr:sp macro="" textlink="">
      <xdr:nvSpPr>
        <xdr:cNvPr id="639" name="テキスト ボックス 638"/>
        <xdr:cNvSpPr txBox="1"/>
      </xdr:nvSpPr>
      <xdr:spPr>
        <a:xfrm>
          <a:off x="12579428" y="135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55172</xdr:rowOff>
    </xdr:from>
    <xdr:to>
      <xdr:col>85</xdr:col>
      <xdr:colOff>177800</xdr:colOff>
      <xdr:row>76</xdr:row>
      <xdr:rowOff>156772</xdr:rowOff>
    </xdr:to>
    <xdr:sp macro="" textlink="">
      <xdr:nvSpPr>
        <xdr:cNvPr id="645" name="楕円 644"/>
        <xdr:cNvSpPr/>
      </xdr:nvSpPr>
      <xdr:spPr>
        <a:xfrm>
          <a:off x="16268700" y="130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8199</xdr:rowOff>
    </xdr:from>
    <xdr:ext cx="534377" cy="259045"/>
    <xdr:sp macro="" textlink="">
      <xdr:nvSpPr>
        <xdr:cNvPr id="646" name="災害復旧費該当値テキスト"/>
        <xdr:cNvSpPr txBox="1"/>
      </xdr:nvSpPr>
      <xdr:spPr>
        <a:xfrm>
          <a:off x="16370300" y="1303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132531</xdr:rowOff>
    </xdr:from>
    <xdr:to>
      <xdr:col>81</xdr:col>
      <xdr:colOff>101600</xdr:colOff>
      <xdr:row>75</xdr:row>
      <xdr:rowOff>62681</xdr:rowOff>
    </xdr:to>
    <xdr:sp macro="" textlink="">
      <xdr:nvSpPr>
        <xdr:cNvPr id="647" name="楕円 646"/>
        <xdr:cNvSpPr/>
      </xdr:nvSpPr>
      <xdr:spPr>
        <a:xfrm>
          <a:off x="15430500" y="128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79208</xdr:rowOff>
    </xdr:from>
    <xdr:ext cx="599010" cy="259045"/>
    <xdr:sp macro="" textlink="">
      <xdr:nvSpPr>
        <xdr:cNvPr id="648" name="テキスト ボックス 647"/>
        <xdr:cNvSpPr txBox="1"/>
      </xdr:nvSpPr>
      <xdr:spPr>
        <a:xfrm>
          <a:off x="15181795" y="1259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108308</xdr:rowOff>
    </xdr:from>
    <xdr:to>
      <xdr:col>76</xdr:col>
      <xdr:colOff>165100</xdr:colOff>
      <xdr:row>73</xdr:row>
      <xdr:rowOff>38458</xdr:rowOff>
    </xdr:to>
    <xdr:sp macro="" textlink="">
      <xdr:nvSpPr>
        <xdr:cNvPr id="649" name="楕円 648"/>
        <xdr:cNvSpPr/>
      </xdr:nvSpPr>
      <xdr:spPr>
        <a:xfrm>
          <a:off x="14541500" y="124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54985</xdr:rowOff>
    </xdr:from>
    <xdr:ext cx="599010" cy="259045"/>
    <xdr:sp macro="" textlink="">
      <xdr:nvSpPr>
        <xdr:cNvPr id="650" name="テキスト ボックス 649"/>
        <xdr:cNvSpPr txBox="1"/>
      </xdr:nvSpPr>
      <xdr:spPr>
        <a:xfrm>
          <a:off x="14292795" y="1222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123885</xdr:rowOff>
    </xdr:from>
    <xdr:to>
      <xdr:col>72</xdr:col>
      <xdr:colOff>38100</xdr:colOff>
      <xdr:row>74</xdr:row>
      <xdr:rowOff>54035</xdr:rowOff>
    </xdr:to>
    <xdr:sp macro="" textlink="">
      <xdr:nvSpPr>
        <xdr:cNvPr id="651" name="楕円 650"/>
        <xdr:cNvSpPr/>
      </xdr:nvSpPr>
      <xdr:spPr>
        <a:xfrm>
          <a:off x="13652500" y="1263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70562</xdr:rowOff>
    </xdr:from>
    <xdr:ext cx="599010" cy="259045"/>
    <xdr:sp macro="" textlink="">
      <xdr:nvSpPr>
        <xdr:cNvPr id="652" name="テキスト ボックス 651"/>
        <xdr:cNvSpPr txBox="1"/>
      </xdr:nvSpPr>
      <xdr:spPr>
        <a:xfrm>
          <a:off x="13403795" y="1241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22793</xdr:rowOff>
    </xdr:from>
    <xdr:to>
      <xdr:col>67</xdr:col>
      <xdr:colOff>101600</xdr:colOff>
      <xdr:row>70</xdr:row>
      <xdr:rowOff>124393</xdr:rowOff>
    </xdr:to>
    <xdr:sp macro="" textlink="">
      <xdr:nvSpPr>
        <xdr:cNvPr id="653" name="楕円 652"/>
        <xdr:cNvSpPr/>
      </xdr:nvSpPr>
      <xdr:spPr>
        <a:xfrm>
          <a:off x="12763500" y="1202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140920</xdr:rowOff>
    </xdr:from>
    <xdr:ext cx="599010" cy="259045"/>
    <xdr:sp macro="" textlink="">
      <xdr:nvSpPr>
        <xdr:cNvPr id="654" name="テキスト ボックス 653"/>
        <xdr:cNvSpPr txBox="1"/>
      </xdr:nvSpPr>
      <xdr:spPr>
        <a:xfrm>
          <a:off x="12514795" y="1179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5" name="テキスト ボックス 66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7" name="テキスト ボックス 66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77" name="直線コネクタ 676"/>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78"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79" name="直線コネクタ 678"/>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80"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81" name="直線コネクタ 680"/>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7035</xdr:rowOff>
    </xdr:from>
    <xdr:to>
      <xdr:col>85</xdr:col>
      <xdr:colOff>127000</xdr:colOff>
      <xdr:row>97</xdr:row>
      <xdr:rowOff>27335</xdr:rowOff>
    </xdr:to>
    <xdr:cxnSp macro="">
      <xdr:nvCxnSpPr>
        <xdr:cNvPr id="682" name="直線コネクタ 681"/>
        <xdr:cNvCxnSpPr/>
      </xdr:nvCxnSpPr>
      <xdr:spPr>
        <a:xfrm>
          <a:off x="15481300" y="16637685"/>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83"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84" name="フローチャート: 判断 683"/>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134595</xdr:rowOff>
    </xdr:from>
    <xdr:to>
      <xdr:col>81</xdr:col>
      <xdr:colOff>50800</xdr:colOff>
      <xdr:row>97</xdr:row>
      <xdr:rowOff>7035</xdr:rowOff>
    </xdr:to>
    <xdr:cxnSp macro="">
      <xdr:nvCxnSpPr>
        <xdr:cNvPr id="685" name="直線コネクタ 684"/>
        <xdr:cNvCxnSpPr/>
      </xdr:nvCxnSpPr>
      <xdr:spPr>
        <a:xfrm>
          <a:off x="14592300" y="16593795"/>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86" name="フローチャート: 判断 685"/>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87" name="テキスト ボックス 686"/>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134595</xdr:rowOff>
    </xdr:from>
    <xdr:to>
      <xdr:col>76</xdr:col>
      <xdr:colOff>114300</xdr:colOff>
      <xdr:row>96</xdr:row>
      <xdr:rowOff>135570</xdr:rowOff>
    </xdr:to>
    <xdr:cxnSp macro="">
      <xdr:nvCxnSpPr>
        <xdr:cNvPr id="688" name="直線コネクタ 687"/>
        <xdr:cNvCxnSpPr/>
      </xdr:nvCxnSpPr>
      <xdr:spPr>
        <a:xfrm flipV="1">
          <a:off x="13703300" y="16593795"/>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689" name="フローチャート: 判断 688"/>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23573</xdr:rowOff>
    </xdr:from>
    <xdr:ext cx="534377" cy="259045"/>
    <xdr:sp macro="" textlink="">
      <xdr:nvSpPr>
        <xdr:cNvPr id="690" name="テキスト ボックス 689"/>
        <xdr:cNvSpPr txBox="1"/>
      </xdr:nvSpPr>
      <xdr:spPr>
        <a:xfrm>
          <a:off x="14325111" y="166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95977</xdr:rowOff>
    </xdr:from>
    <xdr:to>
      <xdr:col>71</xdr:col>
      <xdr:colOff>177800</xdr:colOff>
      <xdr:row>96</xdr:row>
      <xdr:rowOff>135570</xdr:rowOff>
    </xdr:to>
    <xdr:cxnSp macro="">
      <xdr:nvCxnSpPr>
        <xdr:cNvPr id="691" name="直線コネクタ 690"/>
        <xdr:cNvCxnSpPr/>
      </xdr:nvCxnSpPr>
      <xdr:spPr>
        <a:xfrm>
          <a:off x="12814300" y="16555177"/>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143535</xdr:rowOff>
    </xdr:from>
    <xdr:to>
      <xdr:col>72</xdr:col>
      <xdr:colOff>38100</xdr:colOff>
      <xdr:row>97</xdr:row>
      <xdr:rowOff>73685</xdr:rowOff>
    </xdr:to>
    <xdr:sp macro="" textlink="">
      <xdr:nvSpPr>
        <xdr:cNvPr id="692" name="フローチャート: 判断 691"/>
        <xdr:cNvSpPr/>
      </xdr:nvSpPr>
      <xdr:spPr>
        <a:xfrm>
          <a:off x="13652500" y="166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64812</xdr:rowOff>
    </xdr:from>
    <xdr:ext cx="534377" cy="259045"/>
    <xdr:sp macro="" textlink="">
      <xdr:nvSpPr>
        <xdr:cNvPr id="693" name="テキスト ボックス 692"/>
        <xdr:cNvSpPr txBox="1"/>
      </xdr:nvSpPr>
      <xdr:spPr>
        <a:xfrm>
          <a:off x="13436111" y="1669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117308</xdr:rowOff>
    </xdr:from>
    <xdr:to>
      <xdr:col>67</xdr:col>
      <xdr:colOff>101600</xdr:colOff>
      <xdr:row>97</xdr:row>
      <xdr:rowOff>47458</xdr:rowOff>
    </xdr:to>
    <xdr:sp macro="" textlink="">
      <xdr:nvSpPr>
        <xdr:cNvPr id="694" name="フローチャート: 判断 693"/>
        <xdr:cNvSpPr/>
      </xdr:nvSpPr>
      <xdr:spPr>
        <a:xfrm>
          <a:off x="12763500" y="1657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38585</xdr:rowOff>
    </xdr:from>
    <xdr:ext cx="534377" cy="259045"/>
    <xdr:sp macro="" textlink="">
      <xdr:nvSpPr>
        <xdr:cNvPr id="695" name="テキスト ボックス 694"/>
        <xdr:cNvSpPr txBox="1"/>
      </xdr:nvSpPr>
      <xdr:spPr>
        <a:xfrm>
          <a:off x="12547111" y="166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147985</xdr:rowOff>
    </xdr:from>
    <xdr:to>
      <xdr:col>85</xdr:col>
      <xdr:colOff>177800</xdr:colOff>
      <xdr:row>97</xdr:row>
      <xdr:rowOff>78135</xdr:rowOff>
    </xdr:to>
    <xdr:sp macro="" textlink="">
      <xdr:nvSpPr>
        <xdr:cNvPr id="701" name="楕円 700"/>
        <xdr:cNvSpPr/>
      </xdr:nvSpPr>
      <xdr:spPr>
        <a:xfrm>
          <a:off x="16268700" y="166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126412</xdr:rowOff>
    </xdr:from>
    <xdr:ext cx="534377" cy="259045"/>
    <xdr:sp macro="" textlink="">
      <xdr:nvSpPr>
        <xdr:cNvPr id="702" name="公債費該当値テキスト"/>
        <xdr:cNvSpPr txBox="1"/>
      </xdr:nvSpPr>
      <xdr:spPr>
        <a:xfrm>
          <a:off x="16370300" y="1658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127685</xdr:rowOff>
    </xdr:from>
    <xdr:to>
      <xdr:col>81</xdr:col>
      <xdr:colOff>101600</xdr:colOff>
      <xdr:row>97</xdr:row>
      <xdr:rowOff>57835</xdr:rowOff>
    </xdr:to>
    <xdr:sp macro="" textlink="">
      <xdr:nvSpPr>
        <xdr:cNvPr id="703" name="楕円 702"/>
        <xdr:cNvSpPr/>
      </xdr:nvSpPr>
      <xdr:spPr>
        <a:xfrm>
          <a:off x="15430500" y="165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48962</xdr:rowOff>
    </xdr:from>
    <xdr:ext cx="534377" cy="259045"/>
    <xdr:sp macro="" textlink="">
      <xdr:nvSpPr>
        <xdr:cNvPr id="704" name="テキスト ボックス 703"/>
        <xdr:cNvSpPr txBox="1"/>
      </xdr:nvSpPr>
      <xdr:spPr>
        <a:xfrm>
          <a:off x="15214111" y="1667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83795</xdr:rowOff>
    </xdr:from>
    <xdr:to>
      <xdr:col>76</xdr:col>
      <xdr:colOff>165100</xdr:colOff>
      <xdr:row>97</xdr:row>
      <xdr:rowOff>13945</xdr:rowOff>
    </xdr:to>
    <xdr:sp macro="" textlink="">
      <xdr:nvSpPr>
        <xdr:cNvPr id="705" name="楕円 704"/>
        <xdr:cNvSpPr/>
      </xdr:nvSpPr>
      <xdr:spPr>
        <a:xfrm>
          <a:off x="14541500" y="165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30472</xdr:rowOff>
    </xdr:from>
    <xdr:ext cx="534377" cy="259045"/>
    <xdr:sp macro="" textlink="">
      <xdr:nvSpPr>
        <xdr:cNvPr id="706" name="テキスト ボックス 705"/>
        <xdr:cNvSpPr txBox="1"/>
      </xdr:nvSpPr>
      <xdr:spPr>
        <a:xfrm>
          <a:off x="14325111" y="1631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84770</xdr:rowOff>
    </xdr:from>
    <xdr:to>
      <xdr:col>72</xdr:col>
      <xdr:colOff>38100</xdr:colOff>
      <xdr:row>97</xdr:row>
      <xdr:rowOff>14920</xdr:rowOff>
    </xdr:to>
    <xdr:sp macro="" textlink="">
      <xdr:nvSpPr>
        <xdr:cNvPr id="707" name="楕円 706"/>
        <xdr:cNvSpPr/>
      </xdr:nvSpPr>
      <xdr:spPr>
        <a:xfrm>
          <a:off x="13652500" y="165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31447</xdr:rowOff>
    </xdr:from>
    <xdr:ext cx="534377" cy="259045"/>
    <xdr:sp macro="" textlink="">
      <xdr:nvSpPr>
        <xdr:cNvPr id="708" name="テキスト ボックス 707"/>
        <xdr:cNvSpPr txBox="1"/>
      </xdr:nvSpPr>
      <xdr:spPr>
        <a:xfrm>
          <a:off x="13436111" y="1631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45177</xdr:rowOff>
    </xdr:from>
    <xdr:to>
      <xdr:col>67</xdr:col>
      <xdr:colOff>101600</xdr:colOff>
      <xdr:row>96</xdr:row>
      <xdr:rowOff>146777</xdr:rowOff>
    </xdr:to>
    <xdr:sp macro="" textlink="">
      <xdr:nvSpPr>
        <xdr:cNvPr id="709" name="楕円 708"/>
        <xdr:cNvSpPr/>
      </xdr:nvSpPr>
      <xdr:spPr>
        <a:xfrm>
          <a:off x="12763500" y="165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163304</xdr:rowOff>
    </xdr:from>
    <xdr:ext cx="534377" cy="259045"/>
    <xdr:sp macro="" textlink="">
      <xdr:nvSpPr>
        <xdr:cNvPr id="710" name="テキスト ボックス 709"/>
        <xdr:cNvSpPr txBox="1"/>
      </xdr:nvSpPr>
      <xdr:spPr>
        <a:xfrm>
          <a:off x="12547111" y="162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34" name="直線コネクタ 733"/>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35"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37"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38" name="直線コネクタ 737"/>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40"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41" name="フローチャート: 判断 740"/>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43" name="フローチャート: 判断 742"/>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44" name="テキスト ボックス 743"/>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46" name="フローチャート: 判断 745"/>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47" name="テキスト ボックス 746"/>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160224</xdr:rowOff>
    </xdr:from>
    <xdr:to>
      <xdr:col>102</xdr:col>
      <xdr:colOff>165100</xdr:colOff>
      <xdr:row>39</xdr:row>
      <xdr:rowOff>90374</xdr:rowOff>
    </xdr:to>
    <xdr:sp macro="" textlink="">
      <xdr:nvSpPr>
        <xdr:cNvPr id="749" name="フローチャート: 判断 748"/>
        <xdr:cNvSpPr/>
      </xdr:nvSpPr>
      <xdr:spPr>
        <a:xfrm>
          <a:off x="19494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106900</xdr:rowOff>
    </xdr:from>
    <xdr:ext cx="313932" cy="259045"/>
    <xdr:sp macro="" textlink="">
      <xdr:nvSpPr>
        <xdr:cNvPr id="750" name="テキスト ボックス 749"/>
        <xdr:cNvSpPr txBox="1"/>
      </xdr:nvSpPr>
      <xdr:spPr>
        <a:xfrm>
          <a:off x="19388333" y="6450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フローチャート: 判断 750"/>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59"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67" name="テキスト ボックス 766"/>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及び災害復旧費については類似団体内で最も高い数値となっている。このことについて土木費においては、土地区画整理事業、災害公営住宅建設事業及び災害復旧費（漁港や海岸保全施設の災害復旧）に係る事業費が多額であるためである。これらについては今後、東日本大震災からの復旧復興事業の落ち着きに合わせ、減少していくものと見込んでいる。また、衛生費や消防費において類似団体内平均値程度だったものが大きく増加した。これらは、し尿処理施、埋立処分施設及び消防署の建設に係る一部事務組合への負担金が一時的に増え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については前年度と比べ微増となっているが、これは財源調整としての取崩しを回避しているほか、後年度の交付金返還のための積立額が各種返還金への充当に係る取崩額を上回っ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実質単年度収支について、特にも復興交付金管理運営基金において積立額より取崩し額が大きく上回ったこともあり、前年度比▲</a:t>
          </a:r>
          <a:r>
            <a:rPr kumimoji="1" lang="en-US" altLang="ja-JP" sz="1300">
              <a:latin typeface="ＭＳ ゴシック" pitchFamily="49" charset="-128"/>
              <a:ea typeface="ＭＳ ゴシック" pitchFamily="49" charset="-128"/>
            </a:rPr>
            <a:t>57.63</a:t>
          </a:r>
          <a:r>
            <a:rPr kumimoji="1" lang="ja-JP" altLang="en-US" sz="1300">
              <a:latin typeface="ＭＳ ゴシック" pitchFamily="49" charset="-128"/>
              <a:ea typeface="ＭＳ ゴシック" pitchFamily="49" charset="-128"/>
            </a:rPr>
            <a:t>ポイントで赤字となったものの、実質収支額は黒字を確保している。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今後も健全な行財政運営に努めていく。</a:t>
          </a:r>
          <a:endParaRPr kumimoji="1" lang="en-US" altLang="ja-JP" sz="13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今後も、繰出基準に基づいた繰出しを行い、健全な財政運営に努める。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30462023</v>
      </c>
      <c r="BO4" s="410"/>
      <c r="BP4" s="410"/>
      <c r="BQ4" s="410"/>
      <c r="BR4" s="410"/>
      <c r="BS4" s="410"/>
      <c r="BT4" s="410"/>
      <c r="BU4" s="411"/>
      <c r="BV4" s="409">
        <v>51080077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25.5</v>
      </c>
      <c r="CU4" s="416"/>
      <c r="CV4" s="416"/>
      <c r="CW4" s="416"/>
      <c r="CX4" s="416"/>
      <c r="CY4" s="416"/>
      <c r="CZ4" s="416"/>
      <c r="DA4" s="417"/>
      <c r="DB4" s="415">
        <v>32.1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27255555</v>
      </c>
      <c r="BO5" s="447"/>
      <c r="BP5" s="447"/>
      <c r="BQ5" s="447"/>
      <c r="BR5" s="447"/>
      <c r="BS5" s="447"/>
      <c r="BT5" s="447"/>
      <c r="BU5" s="448"/>
      <c r="BV5" s="446">
        <v>45529867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v>
      </c>
      <c r="CU5" s="444"/>
      <c r="CV5" s="444"/>
      <c r="CW5" s="444"/>
      <c r="CX5" s="444"/>
      <c r="CY5" s="444"/>
      <c r="CZ5" s="444"/>
      <c r="DA5" s="445"/>
      <c r="DB5" s="443">
        <v>86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3206468</v>
      </c>
      <c r="BO6" s="447"/>
      <c r="BP6" s="447"/>
      <c r="BQ6" s="447"/>
      <c r="BR6" s="447"/>
      <c r="BS6" s="447"/>
      <c r="BT6" s="447"/>
      <c r="BU6" s="448"/>
      <c r="BV6" s="446">
        <v>5550210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90.9</v>
      </c>
      <c r="CU6" s="484"/>
      <c r="CV6" s="484"/>
      <c r="CW6" s="484"/>
      <c r="CX6" s="484"/>
      <c r="CY6" s="484"/>
      <c r="CZ6" s="484"/>
      <c r="DA6" s="485"/>
      <c r="DB6" s="483">
        <v>89.8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1976517</v>
      </c>
      <c r="BO7" s="447"/>
      <c r="BP7" s="447"/>
      <c r="BQ7" s="447"/>
      <c r="BR7" s="447"/>
      <c r="BS7" s="447"/>
      <c r="BT7" s="447"/>
      <c r="BU7" s="448"/>
      <c r="BV7" s="446">
        <v>3971316</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4819004</v>
      </c>
      <c r="CU7" s="447"/>
      <c r="CV7" s="447"/>
      <c r="CW7" s="447"/>
      <c r="CX7" s="447"/>
      <c r="CY7" s="447"/>
      <c r="CZ7" s="447"/>
      <c r="DA7" s="448"/>
      <c r="DB7" s="446">
        <v>4923288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1229951</v>
      </c>
      <c r="BO8" s="447"/>
      <c r="BP8" s="447"/>
      <c r="BQ8" s="447"/>
      <c r="BR8" s="447"/>
      <c r="BS8" s="447"/>
      <c r="BT8" s="447"/>
      <c r="BU8" s="448"/>
      <c r="BV8" s="446">
        <v>1578894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v>
      </c>
      <c r="CU8" s="487"/>
      <c r="CV8" s="487"/>
      <c r="CW8" s="487"/>
      <c r="CX8" s="487"/>
      <c r="CY8" s="487"/>
      <c r="CZ8" s="487"/>
      <c r="DA8" s="488"/>
      <c r="DB8" s="486">
        <v>0.28000000000000003</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15826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-348943</v>
      </c>
      <c r="BO9" s="447"/>
      <c r="BP9" s="447"/>
      <c r="BQ9" s="447"/>
      <c r="BR9" s="447"/>
      <c r="BS9" s="447"/>
      <c r="BT9" s="447"/>
      <c r="BU9" s="448"/>
      <c r="BV9" s="446">
        <v>894615</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6.3</v>
      </c>
      <c r="CU9" s="444"/>
      <c r="CV9" s="444"/>
      <c r="CW9" s="444"/>
      <c r="CX9" s="444"/>
      <c r="CY9" s="444"/>
      <c r="CZ9" s="444"/>
      <c r="DA9" s="445"/>
      <c r="DB9" s="443">
        <v>6.5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18617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981471</v>
      </c>
      <c r="BO10" s="447"/>
      <c r="BP10" s="447"/>
      <c r="BQ10" s="447"/>
      <c r="BR10" s="447"/>
      <c r="BS10" s="447"/>
      <c r="BT10" s="447"/>
      <c r="BU10" s="448"/>
      <c r="BV10" s="446">
        <v>3411138</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15984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100</v>
      </c>
      <c r="AV12" s="479"/>
      <c r="AW12" s="479"/>
      <c r="AX12" s="479"/>
      <c r="AY12" s="480" t="s">
        <v>130</v>
      </c>
      <c r="AZ12" s="481"/>
      <c r="BA12" s="481"/>
      <c r="BB12" s="481"/>
      <c r="BC12" s="481"/>
      <c r="BD12" s="481"/>
      <c r="BE12" s="481"/>
      <c r="BF12" s="481"/>
      <c r="BG12" s="481"/>
      <c r="BH12" s="481"/>
      <c r="BI12" s="481"/>
      <c r="BJ12" s="481"/>
      <c r="BK12" s="481"/>
      <c r="BL12" s="481"/>
      <c r="BM12" s="482"/>
      <c r="BN12" s="446">
        <v>989403</v>
      </c>
      <c r="BO12" s="447"/>
      <c r="BP12" s="447"/>
      <c r="BQ12" s="447"/>
      <c r="BR12" s="447"/>
      <c r="BS12" s="447"/>
      <c r="BT12" s="447"/>
      <c r="BU12" s="448"/>
      <c r="BV12" s="446">
        <v>1833145</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15921</v>
      </c>
      <c r="S13" s="528"/>
      <c r="T13" s="528"/>
      <c r="U13" s="528"/>
      <c r="V13" s="529"/>
      <c r="W13" s="462" t="s">
        <v>133</v>
      </c>
      <c r="X13" s="463"/>
      <c r="Y13" s="463"/>
      <c r="Z13" s="463"/>
      <c r="AA13" s="463"/>
      <c r="AB13" s="453"/>
      <c r="AC13" s="497">
        <v>967</v>
      </c>
      <c r="AD13" s="498"/>
      <c r="AE13" s="498"/>
      <c r="AF13" s="498"/>
      <c r="AG13" s="537"/>
      <c r="AH13" s="497">
        <v>1545</v>
      </c>
      <c r="AI13" s="498"/>
      <c r="AJ13" s="498"/>
      <c r="AK13" s="498"/>
      <c r="AL13" s="499"/>
      <c r="AM13" s="475" t="s">
        <v>134</v>
      </c>
      <c r="AN13" s="476"/>
      <c r="AO13" s="476"/>
      <c r="AP13" s="476"/>
      <c r="AQ13" s="476"/>
      <c r="AR13" s="476"/>
      <c r="AS13" s="476"/>
      <c r="AT13" s="477"/>
      <c r="AU13" s="478" t="s">
        <v>115</v>
      </c>
      <c r="AV13" s="479"/>
      <c r="AW13" s="479"/>
      <c r="AX13" s="479"/>
      <c r="AY13" s="480" t="s">
        <v>135</v>
      </c>
      <c r="AZ13" s="481"/>
      <c r="BA13" s="481"/>
      <c r="BB13" s="481"/>
      <c r="BC13" s="481"/>
      <c r="BD13" s="481"/>
      <c r="BE13" s="481"/>
      <c r="BF13" s="481"/>
      <c r="BG13" s="481"/>
      <c r="BH13" s="481"/>
      <c r="BI13" s="481"/>
      <c r="BJ13" s="481"/>
      <c r="BK13" s="481"/>
      <c r="BL13" s="481"/>
      <c r="BM13" s="482"/>
      <c r="BN13" s="446">
        <v>-356875</v>
      </c>
      <c r="BO13" s="447"/>
      <c r="BP13" s="447"/>
      <c r="BQ13" s="447"/>
      <c r="BR13" s="447"/>
      <c r="BS13" s="447"/>
      <c r="BT13" s="447"/>
      <c r="BU13" s="448"/>
      <c r="BV13" s="446">
        <v>2472608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8.4</v>
      </c>
      <c r="CU13" s="444"/>
      <c r="CV13" s="444"/>
      <c r="CW13" s="444"/>
      <c r="CX13" s="444"/>
      <c r="CY13" s="444"/>
      <c r="CZ13" s="444"/>
      <c r="DA13" s="445"/>
      <c r="DB13" s="443">
        <v>8.6999999999999993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16191</v>
      </c>
      <c r="S14" s="528"/>
      <c r="T14" s="528"/>
      <c r="U14" s="528"/>
      <c r="V14" s="529"/>
      <c r="W14" s="436"/>
      <c r="X14" s="437"/>
      <c r="Y14" s="437"/>
      <c r="Z14" s="437"/>
      <c r="AA14" s="437"/>
      <c r="AB14" s="426"/>
      <c r="AC14" s="530">
        <v>12.7</v>
      </c>
      <c r="AD14" s="531"/>
      <c r="AE14" s="531"/>
      <c r="AF14" s="531"/>
      <c r="AG14" s="532"/>
      <c r="AH14" s="530">
        <v>18.600000000000001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19.8</v>
      </c>
      <c r="CU14" s="542"/>
      <c r="CV14" s="542"/>
      <c r="CW14" s="542"/>
      <c r="CX14" s="542"/>
      <c r="CY14" s="542"/>
      <c r="CZ14" s="542"/>
      <c r="DA14" s="543"/>
      <c r="DB14" s="541">
        <v>5.9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16136</v>
      </c>
      <c r="S15" s="528"/>
      <c r="T15" s="528"/>
      <c r="U15" s="528"/>
      <c r="V15" s="529"/>
      <c r="W15" s="462" t="s">
        <v>140</v>
      </c>
      <c r="X15" s="463"/>
      <c r="Y15" s="463"/>
      <c r="Z15" s="463"/>
      <c r="AA15" s="463"/>
      <c r="AB15" s="453"/>
      <c r="AC15" s="497">
        <v>2474</v>
      </c>
      <c r="AD15" s="498"/>
      <c r="AE15" s="498"/>
      <c r="AF15" s="498"/>
      <c r="AG15" s="537"/>
      <c r="AH15" s="497">
        <v>2373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1325250</v>
      </c>
      <c r="BO15" s="410"/>
      <c r="BP15" s="410"/>
      <c r="BQ15" s="410"/>
      <c r="BR15" s="410"/>
      <c r="BS15" s="410"/>
      <c r="BT15" s="410"/>
      <c r="BU15" s="411"/>
      <c r="BV15" s="409">
        <v>1306916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32.5</v>
      </c>
      <c r="AD16" s="531"/>
      <c r="AE16" s="531"/>
      <c r="AF16" s="531"/>
      <c r="AG16" s="532"/>
      <c r="AH16" s="530">
        <v>28.5</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4263571</v>
      </c>
      <c r="BO16" s="447"/>
      <c r="BP16" s="447"/>
      <c r="BQ16" s="447"/>
      <c r="BR16" s="447"/>
      <c r="BS16" s="447"/>
      <c r="BT16" s="447"/>
      <c r="BU16" s="448"/>
      <c r="BV16" s="446">
        <v>4376541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4171</v>
      </c>
      <c r="AD17" s="498"/>
      <c r="AE17" s="498"/>
      <c r="AF17" s="498"/>
      <c r="AG17" s="537"/>
      <c r="AH17" s="497">
        <v>4406</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1677408</v>
      </c>
      <c r="BO17" s="447"/>
      <c r="BP17" s="447"/>
      <c r="BQ17" s="447"/>
      <c r="BR17" s="447"/>
      <c r="BS17" s="447"/>
      <c r="BT17" s="447"/>
      <c r="BU17" s="448"/>
      <c r="BV17" s="446">
        <v>1653725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262.81</v>
      </c>
      <c r="M18" s="559"/>
      <c r="N18" s="559"/>
      <c r="O18" s="559"/>
      <c r="P18" s="559"/>
      <c r="Q18" s="559"/>
      <c r="R18" s="560"/>
      <c r="S18" s="560"/>
      <c r="T18" s="560"/>
      <c r="U18" s="560"/>
      <c r="V18" s="561"/>
      <c r="W18" s="464"/>
      <c r="X18" s="465"/>
      <c r="Y18" s="465"/>
      <c r="Z18" s="465"/>
      <c r="AA18" s="465"/>
      <c r="AB18" s="456"/>
      <c r="AC18" s="562">
        <v>54.8</v>
      </c>
      <c r="AD18" s="563"/>
      <c r="AE18" s="563"/>
      <c r="AF18" s="563"/>
      <c r="AG18" s="564"/>
      <c r="AH18" s="562">
        <v>52.9</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4155500</v>
      </c>
      <c r="BO18" s="447"/>
      <c r="BP18" s="447"/>
      <c r="BQ18" s="447"/>
      <c r="BR18" s="447"/>
      <c r="BS18" s="447"/>
      <c r="BT18" s="447"/>
      <c r="BU18" s="448"/>
      <c r="BV18" s="446">
        <v>4191226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60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11724706</v>
      </c>
      <c r="BO19" s="447"/>
      <c r="BP19" s="447"/>
      <c r="BQ19" s="447"/>
      <c r="BR19" s="447"/>
      <c r="BS19" s="447"/>
      <c r="BT19" s="447"/>
      <c r="BU19" s="448"/>
      <c r="BV19" s="446">
        <v>12247726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6218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8682124</v>
      </c>
      <c r="BO23" s="447"/>
      <c r="BP23" s="447"/>
      <c r="BQ23" s="447"/>
      <c r="BR23" s="447"/>
      <c r="BS23" s="447"/>
      <c r="BT23" s="447"/>
      <c r="BU23" s="448"/>
      <c r="BV23" s="446">
        <v>7858657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7050</v>
      </c>
      <c r="R24" s="498"/>
      <c r="S24" s="498"/>
      <c r="T24" s="498"/>
      <c r="U24" s="498"/>
      <c r="V24" s="537"/>
      <c r="W24" s="596"/>
      <c r="X24" s="584"/>
      <c r="Y24" s="585"/>
      <c r="Z24" s="496" t="s">
        <v>164</v>
      </c>
      <c r="AA24" s="476"/>
      <c r="AB24" s="476"/>
      <c r="AC24" s="476"/>
      <c r="AD24" s="476"/>
      <c r="AE24" s="476"/>
      <c r="AF24" s="476"/>
      <c r="AG24" s="477"/>
      <c r="AH24" s="497">
        <v>175</v>
      </c>
      <c r="AI24" s="498"/>
      <c r="AJ24" s="498"/>
      <c r="AK24" s="498"/>
      <c r="AL24" s="537"/>
      <c r="AM24" s="497">
        <v>494725</v>
      </c>
      <c r="AN24" s="498"/>
      <c r="AO24" s="498"/>
      <c r="AP24" s="498"/>
      <c r="AQ24" s="498"/>
      <c r="AR24" s="537"/>
      <c r="AS24" s="497">
        <v>2827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8057502</v>
      </c>
      <c r="BO24" s="447"/>
      <c r="BP24" s="447"/>
      <c r="BQ24" s="447"/>
      <c r="BR24" s="447"/>
      <c r="BS24" s="447"/>
      <c r="BT24" s="447"/>
      <c r="BU24" s="448"/>
      <c r="BV24" s="446">
        <v>7228026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2</v>
      </c>
      <c r="M25" s="498"/>
      <c r="N25" s="498"/>
      <c r="O25" s="498"/>
      <c r="P25" s="537"/>
      <c r="Q25" s="497">
        <v>5670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15256040</v>
      </c>
      <c r="BO25" s="410"/>
      <c r="BP25" s="410"/>
      <c r="BQ25" s="410"/>
      <c r="BR25" s="410"/>
      <c r="BS25" s="410"/>
      <c r="BT25" s="410"/>
      <c r="BU25" s="411"/>
      <c r="BV25" s="409">
        <v>31290832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5500</v>
      </c>
      <c r="R26" s="498"/>
      <c r="S26" s="498"/>
      <c r="T26" s="498"/>
      <c r="U26" s="498"/>
      <c r="V26" s="537"/>
      <c r="W26" s="596"/>
      <c r="X26" s="584"/>
      <c r="Y26" s="585"/>
      <c r="Z26" s="496" t="s">
        <v>171</v>
      </c>
      <c r="AA26" s="606"/>
      <c r="AB26" s="606"/>
      <c r="AC26" s="606"/>
      <c r="AD26" s="606"/>
      <c r="AE26" s="606"/>
      <c r="AF26" s="606"/>
      <c r="AG26" s="607"/>
      <c r="AH26" s="497">
        <v>4</v>
      </c>
      <c r="AI26" s="498"/>
      <c r="AJ26" s="498"/>
      <c r="AK26" s="498"/>
      <c r="AL26" s="537"/>
      <c r="AM26" s="497">
        <v>13840</v>
      </c>
      <c r="AN26" s="498"/>
      <c r="AO26" s="498"/>
      <c r="AP26" s="498"/>
      <c r="AQ26" s="498"/>
      <c r="AR26" s="537"/>
      <c r="AS26" s="497">
        <v>3460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2800</v>
      </c>
      <c r="R27" s="498"/>
      <c r="S27" s="498"/>
      <c r="T27" s="498"/>
      <c r="U27" s="498"/>
      <c r="V27" s="537"/>
      <c r="W27" s="596"/>
      <c r="X27" s="584"/>
      <c r="Y27" s="585"/>
      <c r="Z27" s="496" t="s">
        <v>175</v>
      </c>
      <c r="AA27" s="476"/>
      <c r="AB27" s="476"/>
      <c r="AC27" s="476"/>
      <c r="AD27" s="476"/>
      <c r="AE27" s="476"/>
      <c r="AF27" s="476"/>
      <c r="AG27" s="477"/>
      <c r="AH27" s="497">
        <v>2</v>
      </c>
      <c r="AI27" s="498"/>
      <c r="AJ27" s="498"/>
      <c r="AK27" s="498"/>
      <c r="AL27" s="537"/>
      <c r="AM27" s="497" t="s">
        <v>176</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302069</v>
      </c>
      <c r="BO27" s="620"/>
      <c r="BP27" s="620"/>
      <c r="BQ27" s="620"/>
      <c r="BR27" s="620"/>
      <c r="BS27" s="620"/>
      <c r="BT27" s="620"/>
      <c r="BU27" s="621"/>
      <c r="BV27" s="619">
        <v>302069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2310</v>
      </c>
      <c r="R28" s="498"/>
      <c r="S28" s="498"/>
      <c r="T28" s="498"/>
      <c r="U28" s="498"/>
      <c r="V28" s="537"/>
      <c r="W28" s="596"/>
      <c r="X28" s="584"/>
      <c r="Y28" s="585"/>
      <c r="Z28" s="496" t="s">
        <v>179</v>
      </c>
      <c r="AA28" s="476"/>
      <c r="AB28" s="476"/>
      <c r="AC28" s="476"/>
      <c r="AD28" s="476"/>
      <c r="AE28" s="476"/>
      <c r="AF28" s="476"/>
      <c r="AG28" s="477"/>
      <c r="AH28" s="497" t="s">
        <v>168</v>
      </c>
      <c r="AI28" s="498"/>
      <c r="AJ28" s="498"/>
      <c r="AK28" s="498"/>
      <c r="AL28" s="537"/>
      <c r="AM28" s="497" t="s">
        <v>168</v>
      </c>
      <c r="AN28" s="498"/>
      <c r="AO28" s="498"/>
      <c r="AP28" s="498"/>
      <c r="AQ28" s="498"/>
      <c r="AR28" s="537"/>
      <c r="AS28" s="497" t="s">
        <v>168</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5118940</v>
      </c>
      <c r="BO28" s="410"/>
      <c r="BP28" s="410"/>
      <c r="BQ28" s="410"/>
      <c r="BR28" s="410"/>
      <c r="BS28" s="410"/>
      <c r="BT28" s="410"/>
      <c r="BU28" s="411"/>
      <c r="BV28" s="409">
        <v>5126872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12</v>
      </c>
      <c r="M29" s="498"/>
      <c r="N29" s="498"/>
      <c r="O29" s="498"/>
      <c r="P29" s="537"/>
      <c r="Q29" s="497">
        <v>2160</v>
      </c>
      <c r="R29" s="498"/>
      <c r="S29" s="498"/>
      <c r="T29" s="498"/>
      <c r="U29" s="498"/>
      <c r="V29" s="537"/>
      <c r="W29" s="597"/>
      <c r="X29" s="598"/>
      <c r="Y29" s="599"/>
      <c r="Z29" s="496" t="s">
        <v>182</v>
      </c>
      <c r="AA29" s="476"/>
      <c r="AB29" s="476"/>
      <c r="AC29" s="476"/>
      <c r="AD29" s="476"/>
      <c r="AE29" s="476"/>
      <c r="AF29" s="476"/>
      <c r="AG29" s="477"/>
      <c r="AH29" s="497">
        <v>177</v>
      </c>
      <c r="AI29" s="498"/>
      <c r="AJ29" s="498"/>
      <c r="AK29" s="498"/>
      <c r="AL29" s="537"/>
      <c r="AM29" s="497">
        <v>500797</v>
      </c>
      <c r="AN29" s="498"/>
      <c r="AO29" s="498"/>
      <c r="AP29" s="498"/>
      <c r="AQ29" s="498"/>
      <c r="AR29" s="537"/>
      <c r="AS29" s="497">
        <v>2829</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611026</v>
      </c>
      <c r="BO29" s="447"/>
      <c r="BP29" s="447"/>
      <c r="BQ29" s="447"/>
      <c r="BR29" s="447"/>
      <c r="BS29" s="447"/>
      <c r="BT29" s="447"/>
      <c r="BU29" s="448"/>
      <c r="BV29" s="446">
        <v>414610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95.5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39481316</v>
      </c>
      <c r="BO30" s="620"/>
      <c r="BP30" s="620"/>
      <c r="BQ30" s="620"/>
      <c r="BR30" s="620"/>
      <c r="BS30" s="620"/>
      <c r="BT30" s="620"/>
      <c r="BU30" s="621"/>
      <c r="BV30" s="619">
        <v>47490369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191</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漁業集落排水処理事業特別会計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宮古地区広域行政組合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岩手県沿岸知的障害児施設組合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岩手県市町村総合事務組合（一般会計）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岩手県市町村総合事務組合（特別会計）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岩手県後期高齢者医療広域連合（一般会計）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岩手県後期高齢者医療広域連合（特別会計）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0/b1nJAQYw3nuEUZniNfgqmYBbn9ocJ2iz3zcHWHeHYCDeb3B3UFufIXNBDUxw0sRF/LxFkMcMb77fH4Po3uGA==" saltValue="+hOffRWifxKYEgPZmuuu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4" t="s">
        <v>550</v>
      </c>
      <c r="D34" s="1224"/>
      <c r="E34" s="1225"/>
      <c r="F34" s="32">
        <v>8</v>
      </c>
      <c r="G34" s="33">
        <v>0.74</v>
      </c>
      <c r="H34" s="33">
        <v>13.82</v>
      </c>
      <c r="I34" s="33">
        <v>32.479999999999997</v>
      </c>
      <c r="J34" s="34">
        <v>27.48</v>
      </c>
      <c r="K34" s="22"/>
      <c r="L34" s="22"/>
      <c r="M34" s="22"/>
      <c r="N34" s="22"/>
      <c r="O34" s="22"/>
      <c r="P34" s="22"/>
    </row>
    <row r="35" spans="1:16" ht="39" customHeight="1">
      <c r="A35" s="22"/>
      <c r="B35" s="35"/>
      <c r="C35" s="1218" t="s">
        <v>551</v>
      </c>
      <c r="D35" s="1219"/>
      <c r="E35" s="1220"/>
      <c r="F35" s="36">
        <v>7.34</v>
      </c>
      <c r="G35" s="37">
        <v>7.95</v>
      </c>
      <c r="H35" s="37">
        <v>9.6300000000000008</v>
      </c>
      <c r="I35" s="37">
        <v>8.02</v>
      </c>
      <c r="J35" s="38">
        <v>7.49</v>
      </c>
      <c r="K35" s="22"/>
      <c r="L35" s="22"/>
      <c r="M35" s="22"/>
      <c r="N35" s="22"/>
      <c r="O35" s="22"/>
      <c r="P35" s="22"/>
    </row>
    <row r="36" spans="1:16" ht="39" customHeight="1">
      <c r="A36" s="22"/>
      <c r="B36" s="35"/>
      <c r="C36" s="1218" t="s">
        <v>552</v>
      </c>
      <c r="D36" s="1219"/>
      <c r="E36" s="1220"/>
      <c r="F36" s="36">
        <v>0.26</v>
      </c>
      <c r="G36" s="37">
        <v>0.31</v>
      </c>
      <c r="H36" s="37">
        <v>0.18</v>
      </c>
      <c r="I36" s="37">
        <v>0.37</v>
      </c>
      <c r="J36" s="38">
        <v>1.45</v>
      </c>
      <c r="K36" s="22"/>
      <c r="L36" s="22"/>
      <c r="M36" s="22"/>
      <c r="N36" s="22"/>
      <c r="O36" s="22"/>
      <c r="P36" s="22"/>
    </row>
    <row r="37" spans="1:16" ht="39" customHeight="1">
      <c r="A37" s="22"/>
      <c r="B37" s="35"/>
      <c r="C37" s="1218" t="s">
        <v>553</v>
      </c>
      <c r="D37" s="1219"/>
      <c r="E37" s="1220"/>
      <c r="F37" s="36">
        <v>2.2200000000000002</v>
      </c>
      <c r="G37" s="37">
        <v>1.68</v>
      </c>
      <c r="H37" s="37">
        <v>1.81</v>
      </c>
      <c r="I37" s="37">
        <v>1.95</v>
      </c>
      <c r="J37" s="38">
        <v>1.32</v>
      </c>
      <c r="K37" s="22"/>
      <c r="L37" s="22"/>
      <c r="M37" s="22"/>
      <c r="N37" s="22"/>
      <c r="O37" s="22"/>
      <c r="P37" s="22"/>
    </row>
    <row r="38" spans="1:16" ht="39" customHeight="1">
      <c r="A38" s="22"/>
      <c r="B38" s="35"/>
      <c r="C38" s="1218" t="s">
        <v>554</v>
      </c>
      <c r="D38" s="1219"/>
      <c r="E38" s="1220"/>
      <c r="F38" s="36">
        <v>0.02</v>
      </c>
      <c r="G38" s="37">
        <v>0.02</v>
      </c>
      <c r="H38" s="37">
        <v>0.03</v>
      </c>
      <c r="I38" s="37">
        <v>0.36</v>
      </c>
      <c r="J38" s="38">
        <v>0.09</v>
      </c>
      <c r="K38" s="22"/>
      <c r="L38" s="22"/>
      <c r="M38" s="22"/>
      <c r="N38" s="22"/>
      <c r="O38" s="22"/>
      <c r="P38" s="22"/>
    </row>
    <row r="39" spans="1:16" ht="39" customHeight="1">
      <c r="A39" s="22"/>
      <c r="B39" s="35"/>
      <c r="C39" s="1218" t="s">
        <v>555</v>
      </c>
      <c r="D39" s="1219"/>
      <c r="E39" s="1220"/>
      <c r="F39" s="36">
        <v>0.02</v>
      </c>
      <c r="G39" s="37">
        <v>0.04</v>
      </c>
      <c r="H39" s="37">
        <v>0.04</v>
      </c>
      <c r="I39" s="37">
        <v>0.03</v>
      </c>
      <c r="J39" s="38">
        <v>7.0000000000000007E-2</v>
      </c>
      <c r="K39" s="22"/>
      <c r="L39" s="22"/>
      <c r="M39" s="22"/>
      <c r="N39" s="22"/>
      <c r="O39" s="22"/>
      <c r="P39" s="22"/>
    </row>
    <row r="40" spans="1:16" ht="39" customHeight="1">
      <c r="A40" s="22"/>
      <c r="B40" s="35"/>
      <c r="C40" s="1218" t="s">
        <v>556</v>
      </c>
      <c r="D40" s="1219"/>
      <c r="E40" s="1220"/>
      <c r="F40" s="36">
        <v>0.01</v>
      </c>
      <c r="G40" s="37">
        <v>0</v>
      </c>
      <c r="H40" s="37">
        <v>0</v>
      </c>
      <c r="I40" s="37">
        <v>0</v>
      </c>
      <c r="J40" s="38">
        <v>0</v>
      </c>
      <c r="K40" s="22"/>
      <c r="L40" s="22"/>
      <c r="M40" s="22"/>
      <c r="N40" s="22"/>
      <c r="O40" s="22"/>
      <c r="P40" s="22"/>
    </row>
    <row r="41" spans="1:16" ht="39" customHeight="1">
      <c r="A41" s="22"/>
      <c r="B41" s="35"/>
      <c r="C41" s="1218" t="s">
        <v>557</v>
      </c>
      <c r="D41" s="1219"/>
      <c r="E41" s="1220"/>
      <c r="F41" s="36">
        <v>0.02</v>
      </c>
      <c r="G41" s="37">
        <v>0.03</v>
      </c>
      <c r="H41" s="37">
        <v>0</v>
      </c>
      <c r="I41" s="37">
        <v>0.02</v>
      </c>
      <c r="J41" s="38">
        <v>0</v>
      </c>
      <c r="K41" s="22"/>
      <c r="L41" s="22"/>
      <c r="M41" s="22"/>
      <c r="N41" s="22"/>
      <c r="O41" s="22"/>
      <c r="P41" s="22"/>
    </row>
    <row r="42" spans="1:16" ht="39" customHeight="1">
      <c r="A42" s="22"/>
      <c r="B42" s="39"/>
      <c r="C42" s="1218" t="s">
        <v>558</v>
      </c>
      <c r="D42" s="1219"/>
      <c r="E42" s="1220"/>
      <c r="F42" s="36" t="s">
        <v>499</v>
      </c>
      <c r="G42" s="37" t="s">
        <v>499</v>
      </c>
      <c r="H42" s="37" t="s">
        <v>499</v>
      </c>
      <c r="I42" s="37" t="s">
        <v>499</v>
      </c>
      <c r="J42" s="38" t="s">
        <v>499</v>
      </c>
      <c r="K42" s="22"/>
      <c r="L42" s="22"/>
      <c r="M42" s="22"/>
      <c r="N42" s="22"/>
      <c r="O42" s="22"/>
      <c r="P42" s="22"/>
    </row>
    <row r="43" spans="1:16" ht="39" customHeight="1" thickBot="1">
      <c r="A43" s="22"/>
      <c r="B43" s="40"/>
      <c r="C43" s="1221" t="s">
        <v>559</v>
      </c>
      <c r="D43" s="1222"/>
      <c r="E43" s="1223"/>
      <c r="F43" s="41">
        <v>0.39</v>
      </c>
      <c r="G43" s="42">
        <v>0.54</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T/pGiRNV6LW2VQk3rmr52c39PELkfZ4LX+3WCMntqr0o7P5MUyozkE8USu7DUy+pcr5NteHZCbiEfVWl3qkCg==" saltValue="IaRSbdXXCm2XS27WsBcy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4" t="s">
        <v>11</v>
      </c>
      <c r="C45" s="1235"/>
      <c r="D45" s="58"/>
      <c r="E45" s="1240" t="s">
        <v>12</v>
      </c>
      <c r="F45" s="1240"/>
      <c r="G45" s="1240"/>
      <c r="H45" s="1240"/>
      <c r="I45" s="1240"/>
      <c r="J45" s="1241"/>
      <c r="K45" s="59">
        <v>939</v>
      </c>
      <c r="L45" s="60">
        <v>883</v>
      </c>
      <c r="M45" s="60">
        <v>867</v>
      </c>
      <c r="N45" s="60">
        <v>809</v>
      </c>
      <c r="O45" s="61">
        <v>777</v>
      </c>
      <c r="P45" s="48"/>
      <c r="Q45" s="48"/>
      <c r="R45" s="48"/>
      <c r="S45" s="48"/>
      <c r="T45" s="48"/>
      <c r="U45" s="48"/>
    </row>
    <row r="46" spans="1:21" ht="30.75" customHeight="1">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c r="A48" s="48"/>
      <c r="B48" s="1236"/>
      <c r="C48" s="1237"/>
      <c r="D48" s="62"/>
      <c r="E48" s="1228" t="s">
        <v>15</v>
      </c>
      <c r="F48" s="1228"/>
      <c r="G48" s="1228"/>
      <c r="H48" s="1228"/>
      <c r="I48" s="1228"/>
      <c r="J48" s="1229"/>
      <c r="K48" s="63">
        <v>218</v>
      </c>
      <c r="L48" s="64">
        <v>188</v>
      </c>
      <c r="M48" s="64">
        <v>198</v>
      </c>
      <c r="N48" s="64">
        <v>215</v>
      </c>
      <c r="O48" s="65">
        <v>220</v>
      </c>
      <c r="P48" s="48"/>
      <c r="Q48" s="48"/>
      <c r="R48" s="48"/>
      <c r="S48" s="48"/>
      <c r="T48" s="48"/>
      <c r="U48" s="48"/>
    </row>
    <row r="49" spans="1:21" ht="30.75" customHeight="1">
      <c r="A49" s="48"/>
      <c r="B49" s="1236"/>
      <c r="C49" s="1237"/>
      <c r="D49" s="62"/>
      <c r="E49" s="1228" t="s">
        <v>16</v>
      </c>
      <c r="F49" s="1228"/>
      <c r="G49" s="1228"/>
      <c r="H49" s="1228"/>
      <c r="I49" s="1228"/>
      <c r="J49" s="1229"/>
      <c r="K49" s="63">
        <v>29</v>
      </c>
      <c r="L49" s="64">
        <v>4</v>
      </c>
      <c r="M49" s="64">
        <v>4</v>
      </c>
      <c r="N49" s="64">
        <v>4</v>
      </c>
      <c r="O49" s="65">
        <v>4</v>
      </c>
      <c r="P49" s="48"/>
      <c r="Q49" s="48"/>
      <c r="R49" s="48"/>
      <c r="S49" s="48"/>
      <c r="T49" s="48"/>
      <c r="U49" s="48"/>
    </row>
    <row r="50" spans="1:21" ht="30.75" customHeight="1">
      <c r="A50" s="48"/>
      <c r="B50" s="1236"/>
      <c r="C50" s="1237"/>
      <c r="D50" s="62"/>
      <c r="E50" s="1228" t="s">
        <v>17</v>
      </c>
      <c r="F50" s="1228"/>
      <c r="G50" s="1228"/>
      <c r="H50" s="1228"/>
      <c r="I50" s="1228"/>
      <c r="J50" s="1229"/>
      <c r="K50" s="63">
        <v>1</v>
      </c>
      <c r="L50" s="64">
        <v>0</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c r="A52" s="48"/>
      <c r="B52" s="1226" t="s">
        <v>19</v>
      </c>
      <c r="C52" s="1227"/>
      <c r="D52" s="66"/>
      <c r="E52" s="1228" t="s">
        <v>20</v>
      </c>
      <c r="F52" s="1228"/>
      <c r="G52" s="1228"/>
      <c r="H52" s="1228"/>
      <c r="I52" s="1228"/>
      <c r="J52" s="1229"/>
      <c r="K52" s="63">
        <v>686</v>
      </c>
      <c r="L52" s="64">
        <v>695</v>
      </c>
      <c r="M52" s="64">
        <v>674</v>
      </c>
      <c r="N52" s="64">
        <v>676</v>
      </c>
      <c r="O52" s="65">
        <v>671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501</v>
      </c>
      <c r="L53" s="69">
        <v>380</v>
      </c>
      <c r="M53" s="69">
        <v>395</v>
      </c>
      <c r="N53" s="69">
        <v>352</v>
      </c>
      <c r="O53" s="70">
        <v>330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Gv0efoM29ihYNwx0dVwDaz7hfDgjkSU/6vku023vqEmt3JkNj6I/u/D+6C3y36RnxmEs3dF6gZymgGIA/c+w==" saltValue="tV5ATFs/akwXRyDWCYTl1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42" t="s">
        <v>24</v>
      </c>
      <c r="C41" s="1243"/>
      <c r="D41" s="81"/>
      <c r="E41" s="1248" t="s">
        <v>25</v>
      </c>
      <c r="F41" s="1248"/>
      <c r="G41" s="1248"/>
      <c r="H41" s="1249"/>
      <c r="I41" s="82">
        <v>7375</v>
      </c>
      <c r="J41" s="83">
        <v>7091</v>
      </c>
      <c r="K41" s="83">
        <v>6996</v>
      </c>
      <c r="L41" s="83">
        <v>7859</v>
      </c>
      <c r="M41" s="84">
        <v>8682</v>
      </c>
    </row>
    <row r="42" spans="2:13" ht="27.75" customHeight="1">
      <c r="B42" s="1244"/>
      <c r="C42" s="1245"/>
      <c r="D42" s="85"/>
      <c r="E42" s="1250" t="s">
        <v>26</v>
      </c>
      <c r="F42" s="1250"/>
      <c r="G42" s="1250"/>
      <c r="H42" s="1251"/>
      <c r="I42" s="86" t="s">
        <v>499</v>
      </c>
      <c r="J42" s="87" t="s">
        <v>499</v>
      </c>
      <c r="K42" s="87" t="s">
        <v>499</v>
      </c>
      <c r="L42" s="87" t="s">
        <v>499</v>
      </c>
      <c r="M42" s="88" t="s">
        <v>499</v>
      </c>
    </row>
    <row r="43" spans="2:13" ht="27.75" customHeight="1">
      <c r="B43" s="1244"/>
      <c r="C43" s="1245"/>
      <c r="D43" s="85"/>
      <c r="E43" s="1250" t="s">
        <v>27</v>
      </c>
      <c r="F43" s="1250"/>
      <c r="G43" s="1250"/>
      <c r="H43" s="1251"/>
      <c r="I43" s="86">
        <v>3310</v>
      </c>
      <c r="J43" s="87">
        <v>3114</v>
      </c>
      <c r="K43" s="87">
        <v>2913</v>
      </c>
      <c r="L43" s="87">
        <v>2939</v>
      </c>
      <c r="M43" s="88">
        <v>3206</v>
      </c>
    </row>
    <row r="44" spans="2:13" ht="27.75" customHeight="1">
      <c r="B44" s="1244"/>
      <c r="C44" s="1245"/>
      <c r="D44" s="85"/>
      <c r="E44" s="1250" t="s">
        <v>28</v>
      </c>
      <c r="F44" s="1250"/>
      <c r="G44" s="1250"/>
      <c r="H44" s="1251"/>
      <c r="I44" s="86">
        <v>41</v>
      </c>
      <c r="J44" s="87">
        <v>37</v>
      </c>
      <c r="K44" s="87">
        <v>34</v>
      </c>
      <c r="L44" s="87">
        <v>30</v>
      </c>
      <c r="M44" s="88">
        <v>26</v>
      </c>
    </row>
    <row r="45" spans="2:13" ht="27.75" customHeight="1">
      <c r="B45" s="1244"/>
      <c r="C45" s="1245"/>
      <c r="D45" s="85"/>
      <c r="E45" s="1250" t="s">
        <v>29</v>
      </c>
      <c r="F45" s="1250"/>
      <c r="G45" s="1250"/>
      <c r="H45" s="1251"/>
      <c r="I45" s="86">
        <v>1326</v>
      </c>
      <c r="J45" s="87">
        <v>1116</v>
      </c>
      <c r="K45" s="87">
        <v>959</v>
      </c>
      <c r="L45" s="87">
        <v>986</v>
      </c>
      <c r="M45" s="88">
        <v>934</v>
      </c>
    </row>
    <row r="46" spans="2:13" ht="27.75" customHeight="1">
      <c r="B46" s="1244"/>
      <c r="C46" s="1245"/>
      <c r="D46" s="89"/>
      <c r="E46" s="1250" t="s">
        <v>30</v>
      </c>
      <c r="F46" s="1250"/>
      <c r="G46" s="1250"/>
      <c r="H46" s="1251"/>
      <c r="I46" s="86" t="s">
        <v>499</v>
      </c>
      <c r="J46" s="87" t="s">
        <v>499</v>
      </c>
      <c r="K46" s="87" t="s">
        <v>499</v>
      </c>
      <c r="L46" s="87" t="s">
        <v>499</v>
      </c>
      <c r="M46" s="88" t="s">
        <v>499</v>
      </c>
    </row>
    <row r="47" spans="2:13" ht="27.75" customHeight="1">
      <c r="B47" s="1244"/>
      <c r="C47" s="1245"/>
      <c r="D47" s="90"/>
      <c r="E47" s="1252" t="s">
        <v>31</v>
      </c>
      <c r="F47" s="1253"/>
      <c r="G47" s="1253"/>
      <c r="H47" s="1254"/>
      <c r="I47" s="86" t="s">
        <v>499</v>
      </c>
      <c r="J47" s="87" t="s">
        <v>499</v>
      </c>
      <c r="K47" s="87" t="s">
        <v>499</v>
      </c>
      <c r="L47" s="87" t="s">
        <v>499</v>
      </c>
      <c r="M47" s="88" t="s">
        <v>499</v>
      </c>
    </row>
    <row r="48" spans="2:13" ht="27.75" customHeight="1">
      <c r="B48" s="1244"/>
      <c r="C48" s="1245"/>
      <c r="D48" s="85"/>
      <c r="E48" s="1250" t="s">
        <v>32</v>
      </c>
      <c r="F48" s="1250"/>
      <c r="G48" s="1250"/>
      <c r="H48" s="1251"/>
      <c r="I48" s="86" t="s">
        <v>499</v>
      </c>
      <c r="J48" s="87" t="s">
        <v>499</v>
      </c>
      <c r="K48" s="87" t="s">
        <v>499</v>
      </c>
      <c r="L48" s="87" t="s">
        <v>499</v>
      </c>
      <c r="M48" s="88" t="s">
        <v>499</v>
      </c>
    </row>
    <row r="49" spans="2:13" ht="27.75" customHeight="1">
      <c r="B49" s="1246"/>
      <c r="C49" s="1247"/>
      <c r="D49" s="85"/>
      <c r="E49" s="1250" t="s">
        <v>33</v>
      </c>
      <c r="F49" s="1250"/>
      <c r="G49" s="1250"/>
      <c r="H49" s="1251"/>
      <c r="I49" s="86" t="s">
        <v>499</v>
      </c>
      <c r="J49" s="87" t="s">
        <v>499</v>
      </c>
      <c r="K49" s="87" t="s">
        <v>499</v>
      </c>
      <c r="L49" s="87" t="s">
        <v>499</v>
      </c>
      <c r="M49" s="88" t="s">
        <v>499</v>
      </c>
    </row>
    <row r="50" spans="2:13" ht="27.75" customHeight="1">
      <c r="B50" s="1255" t="s">
        <v>34</v>
      </c>
      <c r="C50" s="1256"/>
      <c r="D50" s="91"/>
      <c r="E50" s="1250" t="s">
        <v>35</v>
      </c>
      <c r="F50" s="1250"/>
      <c r="G50" s="1250"/>
      <c r="H50" s="1251"/>
      <c r="I50" s="86">
        <v>9589</v>
      </c>
      <c r="J50" s="87">
        <v>8589</v>
      </c>
      <c r="K50" s="87">
        <v>6380</v>
      </c>
      <c r="L50" s="87">
        <v>4972</v>
      </c>
      <c r="M50" s="88">
        <v>5600</v>
      </c>
    </row>
    <row r="51" spans="2:13" ht="27.75" customHeight="1">
      <c r="B51" s="1244"/>
      <c r="C51" s="1245"/>
      <c r="D51" s="85"/>
      <c r="E51" s="1250" t="s">
        <v>36</v>
      </c>
      <c r="F51" s="1250"/>
      <c r="G51" s="1250"/>
      <c r="H51" s="1251"/>
      <c r="I51" s="86">
        <v>45</v>
      </c>
      <c r="J51" s="87">
        <v>49</v>
      </c>
      <c r="K51" s="87">
        <v>57</v>
      </c>
      <c r="L51" s="87">
        <v>423</v>
      </c>
      <c r="M51" s="88">
        <v>344</v>
      </c>
    </row>
    <row r="52" spans="2:13" ht="27.75" customHeight="1">
      <c r="B52" s="1246"/>
      <c r="C52" s="1247"/>
      <c r="D52" s="85"/>
      <c r="E52" s="1250" t="s">
        <v>37</v>
      </c>
      <c r="F52" s="1250"/>
      <c r="G52" s="1250"/>
      <c r="H52" s="1251"/>
      <c r="I52" s="86">
        <v>6767</v>
      </c>
      <c r="J52" s="87">
        <v>6501</v>
      </c>
      <c r="K52" s="87">
        <v>6199</v>
      </c>
      <c r="L52" s="87">
        <v>6165</v>
      </c>
      <c r="M52" s="88">
        <v>6074</v>
      </c>
    </row>
    <row r="53" spans="2:13" ht="27.75" customHeight="1" thickBot="1">
      <c r="B53" s="1257" t="s">
        <v>38</v>
      </c>
      <c r="C53" s="1258"/>
      <c r="D53" s="92"/>
      <c r="E53" s="1259" t="s">
        <v>39</v>
      </c>
      <c r="F53" s="1259"/>
      <c r="G53" s="1259"/>
      <c r="H53" s="1260"/>
      <c r="I53" s="93">
        <v>-4348</v>
      </c>
      <c r="J53" s="94">
        <v>-3780</v>
      </c>
      <c r="K53" s="94">
        <v>-1734</v>
      </c>
      <c r="L53" s="94">
        <v>254</v>
      </c>
      <c r="M53" s="95">
        <v>831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ci7NVTnZ0DFS2M3CyWAqZTKVn7d9iCUqpuNSO5VogKHyWTJyYCJtQEof14bs89ipKWjPAredpgKPYmLXSIBfw==" saltValue="VdKaoNiVJkyQnfJcYLjG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69" t="s">
        <v>42</v>
      </c>
      <c r="D55" s="1269"/>
      <c r="E55" s="1270"/>
      <c r="F55" s="107">
        <v>3549</v>
      </c>
      <c r="G55" s="107">
        <v>5127</v>
      </c>
      <c r="H55" s="108">
        <v>5119</v>
      </c>
    </row>
    <row r="56" spans="2:8" ht="52.5" customHeight="1">
      <c r="B56" s="109"/>
      <c r="C56" s="1271" t="s">
        <v>43</v>
      </c>
      <c r="D56" s="1271"/>
      <c r="E56" s="1272"/>
      <c r="F56" s="110">
        <v>448</v>
      </c>
      <c r="G56" s="110">
        <v>415</v>
      </c>
      <c r="H56" s="111">
        <v>611</v>
      </c>
    </row>
    <row r="57" spans="2:8" ht="53.25" customHeight="1">
      <c r="B57" s="109"/>
      <c r="C57" s="1273" t="s">
        <v>44</v>
      </c>
      <c r="D57" s="1273"/>
      <c r="E57" s="1274"/>
      <c r="F57" s="112">
        <v>54638</v>
      </c>
      <c r="G57" s="112">
        <v>47490</v>
      </c>
      <c r="H57" s="113">
        <v>39481</v>
      </c>
    </row>
    <row r="58" spans="2:8" ht="45.75" customHeight="1">
      <c r="B58" s="114"/>
      <c r="C58" s="1261" t="s">
        <v>568</v>
      </c>
      <c r="D58" s="1262"/>
      <c r="E58" s="1263"/>
      <c r="F58" s="115">
        <v>49224</v>
      </c>
      <c r="G58" s="115">
        <v>42919</v>
      </c>
      <c r="H58" s="116">
        <v>35564</v>
      </c>
    </row>
    <row r="59" spans="2:8" ht="45.75" customHeight="1">
      <c r="B59" s="114"/>
      <c r="C59" s="1261" t="s">
        <v>569</v>
      </c>
      <c r="D59" s="1262"/>
      <c r="E59" s="1263"/>
      <c r="F59" s="115">
        <v>4459</v>
      </c>
      <c r="G59" s="115">
        <v>3660</v>
      </c>
      <c r="H59" s="116">
        <v>2908</v>
      </c>
    </row>
    <row r="60" spans="2:8" ht="45.75" customHeight="1">
      <c r="B60" s="114"/>
      <c r="C60" s="1261" t="s">
        <v>570</v>
      </c>
      <c r="D60" s="1262"/>
      <c r="E60" s="1263"/>
      <c r="F60" s="115">
        <v>532</v>
      </c>
      <c r="G60" s="115">
        <v>532</v>
      </c>
      <c r="H60" s="116">
        <v>558</v>
      </c>
    </row>
    <row r="61" spans="2:8" ht="45.75" customHeight="1">
      <c r="B61" s="114"/>
      <c r="C61" s="1261" t="s">
        <v>571</v>
      </c>
      <c r="D61" s="1262"/>
      <c r="E61" s="1263"/>
      <c r="F61" s="115">
        <v>250</v>
      </c>
      <c r="G61" s="115">
        <v>217</v>
      </c>
      <c r="H61" s="116">
        <v>161</v>
      </c>
    </row>
    <row r="62" spans="2:8" ht="45.75" customHeight="1" thickBot="1">
      <c r="B62" s="117"/>
      <c r="C62" s="1264" t="s">
        <v>572</v>
      </c>
      <c r="D62" s="1265"/>
      <c r="E62" s="1266"/>
      <c r="F62" s="118">
        <v>51</v>
      </c>
      <c r="G62" s="118">
        <v>29</v>
      </c>
      <c r="H62" s="119">
        <v>132</v>
      </c>
    </row>
    <row r="63" spans="2:8" ht="52.5" customHeight="1" thickBot="1">
      <c r="B63" s="120"/>
      <c r="C63" s="1267" t="s">
        <v>45</v>
      </c>
      <c r="D63" s="1267"/>
      <c r="E63" s="1268"/>
      <c r="F63" s="121">
        <v>58635</v>
      </c>
      <c r="G63" s="121">
        <v>53032</v>
      </c>
      <c r="H63" s="122">
        <v>45211</v>
      </c>
    </row>
    <row r="64" spans="2:8" ht="15" customHeight="1"/>
    <row r="65" ht="0" hidden="1" customHeight="1"/>
    <row r="66" ht="0" hidden="1" customHeight="1"/>
  </sheetData>
  <sheetProtection algorithmName="SHA-512" hashValue="VewvhI2SawUVMW7ZH81i1ixqi+aIS1XAQXQkGbW6HnJrIa7kbAVONag6j0PbzO2C3T7dnjs0h9AKMLA7m5UCrg==" saltValue="PEdZ7KOc3zxLG9W4rJgq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542</v>
      </c>
      <c r="BQ50" s="1280"/>
      <c r="BR50" s="1280"/>
      <c r="BS50" s="1280"/>
      <c r="BT50" s="1280"/>
      <c r="BU50" s="1280"/>
      <c r="BV50" s="1280"/>
      <c r="BW50" s="1280"/>
      <c r="BX50" s="1280" t="s">
        <v>543</v>
      </c>
      <c r="BY50" s="1280"/>
      <c r="BZ50" s="1280"/>
      <c r="CA50" s="1280"/>
      <c r="CB50" s="1280"/>
      <c r="CC50" s="1280"/>
      <c r="CD50" s="1280"/>
      <c r="CE50" s="1280"/>
      <c r="CF50" s="1280" t="s">
        <v>544</v>
      </c>
      <c r="CG50" s="1280"/>
      <c r="CH50" s="1280"/>
      <c r="CI50" s="1280"/>
      <c r="CJ50" s="1280"/>
      <c r="CK50" s="1280"/>
      <c r="CL50" s="1280"/>
      <c r="CM50" s="1280"/>
      <c r="CN50" s="1280" t="s">
        <v>545</v>
      </c>
      <c r="CO50" s="1280"/>
      <c r="CP50" s="1280"/>
      <c r="CQ50" s="1280"/>
      <c r="CR50" s="1280"/>
      <c r="CS50" s="1280"/>
      <c r="CT50" s="1280"/>
      <c r="CU50" s="1280"/>
      <c r="CV50" s="1280" t="s">
        <v>546</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583</v>
      </c>
      <c r="AO51" s="1278"/>
      <c r="AP51" s="1278"/>
      <c r="AQ51" s="1278"/>
      <c r="AR51" s="1278"/>
      <c r="AS51" s="1278"/>
      <c r="AT51" s="1278"/>
      <c r="AU51" s="1278"/>
      <c r="AV51" s="1278"/>
      <c r="AW51" s="1278"/>
      <c r="AX51" s="1278"/>
      <c r="AY51" s="1278"/>
      <c r="AZ51" s="1278"/>
      <c r="BA51" s="1278"/>
      <c r="BB51" s="1278" t="s">
        <v>584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5.9</v>
      </c>
      <c r="CO51" s="1275"/>
      <c r="CP51" s="1275"/>
      <c r="CQ51" s="1275"/>
      <c r="CR51" s="1275"/>
      <c r="CS51" s="1275"/>
      <c r="CT51" s="1275"/>
      <c r="CU51" s="1275"/>
      <c r="CV51" s="1275">
        <v>19.8</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53.8</v>
      </c>
      <c r="CO53" s="1275"/>
      <c r="CP53" s="1275"/>
      <c r="CQ53" s="1275"/>
      <c r="CR53" s="1275"/>
      <c r="CS53" s="1275"/>
      <c r="CT53" s="1275"/>
      <c r="CU53" s="1275"/>
      <c r="CV53" s="1275">
        <v>54</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586</v>
      </c>
      <c r="AO55" s="1280"/>
      <c r="AP55" s="1280"/>
      <c r="AQ55" s="1280"/>
      <c r="AR55" s="1280"/>
      <c r="AS55" s="1280"/>
      <c r="AT55" s="1280"/>
      <c r="AU55" s="1280"/>
      <c r="AV55" s="1280"/>
      <c r="AW55" s="1280"/>
      <c r="AX55" s="1280"/>
      <c r="AY55" s="1280"/>
      <c r="AZ55" s="1280"/>
      <c r="BA55" s="1280"/>
      <c r="BB55" s="1278" t="s">
        <v>584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44.9</v>
      </c>
      <c r="CO55" s="1275"/>
      <c r="CP55" s="1275"/>
      <c r="CQ55" s="1275"/>
      <c r="CR55" s="1275"/>
      <c r="CS55" s="1275"/>
      <c r="CT55" s="1275"/>
      <c r="CU55" s="1275"/>
      <c r="CV55" s="1275">
        <v>40.799999999999997</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62.6</v>
      </c>
      <c r="CO57" s="1275"/>
      <c r="CP57" s="1275"/>
      <c r="CQ57" s="1275"/>
      <c r="CR57" s="1275"/>
      <c r="CS57" s="1275"/>
      <c r="CT57" s="1275"/>
      <c r="CU57" s="1275"/>
      <c r="CV57" s="1275">
        <v>62.9</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542</v>
      </c>
      <c r="BQ72" s="1280"/>
      <c r="BR72" s="1280"/>
      <c r="BS72" s="1280"/>
      <c r="BT72" s="1280"/>
      <c r="BU72" s="1280"/>
      <c r="BV72" s="1280"/>
      <c r="BW72" s="1280"/>
      <c r="BX72" s="1280" t="s">
        <v>543</v>
      </c>
      <c r="BY72" s="1280"/>
      <c r="BZ72" s="1280"/>
      <c r="CA72" s="1280"/>
      <c r="CB72" s="1280"/>
      <c r="CC72" s="1280"/>
      <c r="CD72" s="1280"/>
      <c r="CE72" s="1280"/>
      <c r="CF72" s="1280" t="s">
        <v>544</v>
      </c>
      <c r="CG72" s="1280"/>
      <c r="CH72" s="1280"/>
      <c r="CI72" s="1280"/>
      <c r="CJ72" s="1280"/>
      <c r="CK72" s="1280"/>
      <c r="CL72" s="1280"/>
      <c r="CM72" s="1280"/>
      <c r="CN72" s="1280" t="s">
        <v>545</v>
      </c>
      <c r="CO72" s="1280"/>
      <c r="CP72" s="1280"/>
      <c r="CQ72" s="1280"/>
      <c r="CR72" s="1280"/>
      <c r="CS72" s="1280"/>
      <c r="CT72" s="1280"/>
      <c r="CU72" s="1280"/>
      <c r="CV72" s="1280" t="s">
        <v>546</v>
      </c>
      <c r="CW72" s="1280"/>
      <c r="CX72" s="1280"/>
      <c r="CY72" s="1280"/>
      <c r="CZ72" s="1280"/>
      <c r="DA72" s="1280"/>
      <c r="DB72" s="1280"/>
      <c r="DC72" s="1280"/>
    </row>
    <row r="73" spans="2:107">
      <c r="B73" s="374"/>
      <c r="G73" s="1283"/>
      <c r="H73" s="1283"/>
      <c r="I73" s="1283"/>
      <c r="J73" s="1283"/>
      <c r="K73" s="1279"/>
      <c r="L73" s="1279"/>
      <c r="M73" s="1279"/>
      <c r="N73" s="1279"/>
      <c r="AM73" s="383"/>
      <c r="AN73" s="1278" t="s">
        <v>583</v>
      </c>
      <c r="AO73" s="1278"/>
      <c r="AP73" s="1278"/>
      <c r="AQ73" s="1278"/>
      <c r="AR73" s="1278"/>
      <c r="AS73" s="1278"/>
      <c r="AT73" s="1278"/>
      <c r="AU73" s="1278"/>
      <c r="AV73" s="1278"/>
      <c r="AW73" s="1278"/>
      <c r="AX73" s="1278"/>
      <c r="AY73" s="1278"/>
      <c r="AZ73" s="1278"/>
      <c r="BA73" s="1278"/>
      <c r="BB73" s="1278" t="s">
        <v>584</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v>5.9</v>
      </c>
      <c r="CO73" s="1275"/>
      <c r="CP73" s="1275"/>
      <c r="CQ73" s="1275"/>
      <c r="CR73" s="1275"/>
      <c r="CS73" s="1275"/>
      <c r="CT73" s="1275"/>
      <c r="CU73" s="1275"/>
      <c r="CV73" s="1275">
        <v>19.8</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589</v>
      </c>
      <c r="BC75" s="1278"/>
      <c r="BD75" s="1278"/>
      <c r="BE75" s="1278"/>
      <c r="BF75" s="1278"/>
      <c r="BG75" s="1278"/>
      <c r="BH75" s="1278"/>
      <c r="BI75" s="1278"/>
      <c r="BJ75" s="1278"/>
      <c r="BK75" s="1278"/>
      <c r="BL75" s="1278"/>
      <c r="BM75" s="1278"/>
      <c r="BN75" s="1278"/>
      <c r="BO75" s="1278"/>
      <c r="BP75" s="1275">
        <v>12.5</v>
      </c>
      <c r="BQ75" s="1275"/>
      <c r="BR75" s="1275"/>
      <c r="BS75" s="1275"/>
      <c r="BT75" s="1275"/>
      <c r="BU75" s="1275"/>
      <c r="BV75" s="1275"/>
      <c r="BW75" s="1275"/>
      <c r="BX75" s="1275">
        <v>11</v>
      </c>
      <c r="BY75" s="1275"/>
      <c r="BZ75" s="1275"/>
      <c r="CA75" s="1275"/>
      <c r="CB75" s="1275"/>
      <c r="CC75" s="1275"/>
      <c r="CD75" s="1275"/>
      <c r="CE75" s="1275"/>
      <c r="CF75" s="1275">
        <v>9.9</v>
      </c>
      <c r="CG75" s="1275"/>
      <c r="CH75" s="1275"/>
      <c r="CI75" s="1275"/>
      <c r="CJ75" s="1275"/>
      <c r="CK75" s="1275"/>
      <c r="CL75" s="1275"/>
      <c r="CM75" s="1275"/>
      <c r="CN75" s="1275">
        <v>8.6999999999999993</v>
      </c>
      <c r="CO75" s="1275"/>
      <c r="CP75" s="1275"/>
      <c r="CQ75" s="1275"/>
      <c r="CR75" s="1275"/>
      <c r="CS75" s="1275"/>
      <c r="CT75" s="1275"/>
      <c r="CU75" s="1275"/>
      <c r="CV75" s="1275">
        <v>8.4</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586</v>
      </c>
      <c r="AO77" s="1280"/>
      <c r="AP77" s="1280"/>
      <c r="AQ77" s="1280"/>
      <c r="AR77" s="1280"/>
      <c r="AS77" s="1280"/>
      <c r="AT77" s="1280"/>
      <c r="AU77" s="1280"/>
      <c r="AV77" s="1280"/>
      <c r="AW77" s="1280"/>
      <c r="AX77" s="1280"/>
      <c r="AY77" s="1280"/>
      <c r="AZ77" s="1280"/>
      <c r="BA77" s="1280"/>
      <c r="BB77" s="1278" t="s">
        <v>584</v>
      </c>
      <c r="BC77" s="1278"/>
      <c r="BD77" s="1278"/>
      <c r="BE77" s="1278"/>
      <c r="BF77" s="1278"/>
      <c r="BG77" s="1278"/>
      <c r="BH77" s="1278"/>
      <c r="BI77" s="1278"/>
      <c r="BJ77" s="1278"/>
      <c r="BK77" s="1278"/>
      <c r="BL77" s="1278"/>
      <c r="BM77" s="1278"/>
      <c r="BN77" s="1278"/>
      <c r="BO77" s="1278"/>
      <c r="BP77" s="1275">
        <v>44.3</v>
      </c>
      <c r="BQ77" s="1275"/>
      <c r="BR77" s="1275"/>
      <c r="BS77" s="1275"/>
      <c r="BT77" s="1275"/>
      <c r="BU77" s="1275"/>
      <c r="BV77" s="1275"/>
      <c r="BW77" s="1275"/>
      <c r="BX77" s="1275">
        <v>40.299999999999997</v>
      </c>
      <c r="BY77" s="1275"/>
      <c r="BZ77" s="1275"/>
      <c r="CA77" s="1275"/>
      <c r="CB77" s="1275"/>
      <c r="CC77" s="1275"/>
      <c r="CD77" s="1275"/>
      <c r="CE77" s="1275"/>
      <c r="CF77" s="1275">
        <v>44.9</v>
      </c>
      <c r="CG77" s="1275"/>
      <c r="CH77" s="1275"/>
      <c r="CI77" s="1275"/>
      <c r="CJ77" s="1275"/>
      <c r="CK77" s="1275"/>
      <c r="CL77" s="1275"/>
      <c r="CM77" s="1275"/>
      <c r="CN77" s="1275">
        <v>44.9</v>
      </c>
      <c r="CO77" s="1275"/>
      <c r="CP77" s="1275"/>
      <c r="CQ77" s="1275"/>
      <c r="CR77" s="1275"/>
      <c r="CS77" s="1275"/>
      <c r="CT77" s="1275"/>
      <c r="CU77" s="1275"/>
      <c r="CV77" s="1275">
        <v>40.799999999999997</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589</v>
      </c>
      <c r="BC79" s="1278"/>
      <c r="BD79" s="1278"/>
      <c r="BE79" s="1278"/>
      <c r="BF79" s="1278"/>
      <c r="BG79" s="1278"/>
      <c r="BH79" s="1278"/>
      <c r="BI79" s="1278"/>
      <c r="BJ79" s="1278"/>
      <c r="BK79" s="1278"/>
      <c r="BL79" s="1278"/>
      <c r="BM79" s="1278"/>
      <c r="BN79" s="1278"/>
      <c r="BO79" s="1278"/>
      <c r="BP79" s="1275">
        <v>10.6</v>
      </c>
      <c r="BQ79" s="1275"/>
      <c r="BR79" s="1275"/>
      <c r="BS79" s="1275"/>
      <c r="BT79" s="1275"/>
      <c r="BU79" s="1275"/>
      <c r="BV79" s="1275"/>
      <c r="BW79" s="1275"/>
      <c r="BX79" s="1275">
        <v>9.8000000000000007</v>
      </c>
      <c r="BY79" s="1275"/>
      <c r="BZ79" s="1275"/>
      <c r="CA79" s="1275"/>
      <c r="CB79" s="1275"/>
      <c r="CC79" s="1275"/>
      <c r="CD79" s="1275"/>
      <c r="CE79" s="1275"/>
      <c r="CF79" s="1275">
        <v>8.5</v>
      </c>
      <c r="CG79" s="1275"/>
      <c r="CH79" s="1275"/>
      <c r="CI79" s="1275"/>
      <c r="CJ79" s="1275"/>
      <c r="CK79" s="1275"/>
      <c r="CL79" s="1275"/>
      <c r="CM79" s="1275"/>
      <c r="CN79" s="1275">
        <v>9.1</v>
      </c>
      <c r="CO79" s="1275"/>
      <c r="CP79" s="1275"/>
      <c r="CQ79" s="1275"/>
      <c r="CR79" s="1275"/>
      <c r="CS79" s="1275"/>
      <c r="CT79" s="1275"/>
      <c r="CU79" s="1275"/>
      <c r="CV79" s="1275">
        <v>8.9</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6nhhP3RMDC1bqpgoAEEacFHvko19m/+K4nlaDHsoOZl03lxMiVOjjfb9DCxNH+4pmCV4XStLPPtwBBhptuMLQ==" saltValue="zdGhbjMrhuc0Yt20upjY3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g2hKgJg3XJOc38cdHkLeGYzXLTkd69Ft+UyueOEObet4bnqtaeQRPLe/oeZjFMG8Cs+wsjqYUuuB6xwIEkVfg==" saltValue="4XO+gLYc+TB3WT6ijc1eU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9ITIA2kHEH0LbDqfCtal5Na0I/XJ67HEegRmTTbXCHi067FOV8vOOLRFJMh6IA+BI/LdguKog6u4OzR98Kmpg==" saltValue="yT34xb5ZrL7A0TvTNcwu1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717032</v>
      </c>
      <c r="E3" s="141"/>
      <c r="F3" s="142">
        <v>81990</v>
      </c>
      <c r="G3" s="143"/>
      <c r="H3" s="144"/>
    </row>
    <row r="4" spans="1:8">
      <c r="A4" s="145"/>
      <c r="B4" s="146"/>
      <c r="C4" s="147"/>
      <c r="D4" s="148">
        <v>24721</v>
      </c>
      <c r="E4" s="149"/>
      <c r="F4" s="150">
        <v>34482</v>
      </c>
      <c r="G4" s="151"/>
      <c r="H4" s="152"/>
    </row>
    <row r="5" spans="1:8">
      <c r="A5" s="133" t="s">
        <v>534</v>
      </c>
      <c r="B5" s="138"/>
      <c r="C5" s="139"/>
      <c r="D5" s="140">
        <v>1129963</v>
      </c>
      <c r="E5" s="141"/>
      <c r="F5" s="142">
        <v>87551</v>
      </c>
      <c r="G5" s="143"/>
      <c r="H5" s="144"/>
    </row>
    <row r="6" spans="1:8">
      <c r="A6" s="145"/>
      <c r="B6" s="146"/>
      <c r="C6" s="147"/>
      <c r="D6" s="148">
        <v>23042</v>
      </c>
      <c r="E6" s="149"/>
      <c r="F6" s="150">
        <v>43994</v>
      </c>
      <c r="G6" s="151"/>
      <c r="H6" s="152"/>
    </row>
    <row r="7" spans="1:8">
      <c r="A7" s="133" t="s">
        <v>535</v>
      </c>
      <c r="B7" s="138"/>
      <c r="C7" s="139"/>
      <c r="D7" s="140">
        <v>1313347</v>
      </c>
      <c r="E7" s="141"/>
      <c r="F7" s="142">
        <v>77577</v>
      </c>
      <c r="G7" s="143"/>
      <c r="H7" s="144"/>
    </row>
    <row r="8" spans="1:8">
      <c r="A8" s="145"/>
      <c r="B8" s="146"/>
      <c r="C8" s="147"/>
      <c r="D8" s="148">
        <v>66095</v>
      </c>
      <c r="E8" s="149"/>
      <c r="F8" s="150">
        <v>40870</v>
      </c>
      <c r="G8" s="151"/>
      <c r="H8" s="152"/>
    </row>
    <row r="9" spans="1:8">
      <c r="A9" s="133" t="s">
        <v>536</v>
      </c>
      <c r="B9" s="138"/>
      <c r="C9" s="139"/>
      <c r="D9" s="140">
        <v>1384255</v>
      </c>
      <c r="E9" s="141"/>
      <c r="F9" s="142">
        <v>115123</v>
      </c>
      <c r="G9" s="143"/>
      <c r="H9" s="144"/>
    </row>
    <row r="10" spans="1:8">
      <c r="A10" s="145"/>
      <c r="B10" s="146"/>
      <c r="C10" s="147"/>
      <c r="D10" s="148">
        <v>16262</v>
      </c>
      <c r="E10" s="149"/>
      <c r="F10" s="150">
        <v>46026</v>
      </c>
      <c r="G10" s="151"/>
      <c r="H10" s="152"/>
    </row>
    <row r="11" spans="1:8">
      <c r="A11" s="133" t="s">
        <v>537</v>
      </c>
      <c r="B11" s="138"/>
      <c r="C11" s="139"/>
      <c r="D11" s="140">
        <v>962791</v>
      </c>
      <c r="E11" s="141"/>
      <c r="F11" s="142">
        <v>98899</v>
      </c>
      <c r="G11" s="143"/>
      <c r="H11" s="144"/>
    </row>
    <row r="12" spans="1:8">
      <c r="A12" s="145"/>
      <c r="B12" s="146"/>
      <c r="C12" s="153"/>
      <c r="D12" s="148">
        <v>64671</v>
      </c>
      <c r="E12" s="149"/>
      <c r="F12" s="150">
        <v>43734</v>
      </c>
      <c r="G12" s="151"/>
      <c r="H12" s="152"/>
    </row>
    <row r="13" spans="1:8">
      <c r="A13" s="133"/>
      <c r="B13" s="138"/>
      <c r="C13" s="154"/>
      <c r="D13" s="155">
        <v>1101478</v>
      </c>
      <c r="E13" s="156"/>
      <c r="F13" s="157">
        <v>92228</v>
      </c>
      <c r="G13" s="158"/>
      <c r="H13" s="144"/>
    </row>
    <row r="14" spans="1:8">
      <c r="A14" s="145"/>
      <c r="B14" s="146"/>
      <c r="C14" s="147"/>
      <c r="D14" s="148">
        <v>38958</v>
      </c>
      <c r="E14" s="149"/>
      <c r="F14" s="150">
        <v>41821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v>
      </c>
      <c r="C19" s="159">
        <f>ROUND(VALUE(SUBSTITUTE(実質収支比率等に係る経年分析!G$48,"▲","-")),2)</f>
        <v>0.74</v>
      </c>
      <c r="D19" s="159">
        <f>ROUND(VALUE(SUBSTITUTE(実質収支比率等に係る経年分析!H$48,"▲","-")),2)</f>
        <v>13.65</v>
      </c>
      <c r="E19" s="159">
        <f>ROUND(VALUE(SUBSTITUTE(実質収支比率等に係る経年分析!I$48,"▲","-")),2)</f>
        <v>32.07</v>
      </c>
      <c r="F19" s="159">
        <f>ROUND(VALUE(SUBSTITUTE(実質収支比率等に係る経年分析!J$48,"▲","-")),2)</f>
        <v>25.52</v>
      </c>
    </row>
    <row r="20" spans="1:11">
      <c r="A20" s="159" t="s">
        <v>49</v>
      </c>
      <c r="B20" s="159">
        <f>ROUND(VALUE(SUBSTITUTE(実質収支比率等に係る経年分析!F$47,"▲","-")),2)</f>
        <v>64.52</v>
      </c>
      <c r="C20" s="159">
        <f>ROUND(VALUE(SUBSTITUTE(実質収支比率等に係る経年分析!G$47,"▲","-")),2)</f>
        <v>53.68</v>
      </c>
      <c r="D20" s="159">
        <f>ROUND(VALUE(SUBSTITUTE(実質収支比率等に係る経年分析!H$47,"▲","-")),2)</f>
        <v>70.790000000000006</v>
      </c>
      <c r="E20" s="159">
        <f>ROUND(VALUE(SUBSTITUTE(実質収支比率等に係る経年分析!I$47,"▲","-")),2)</f>
        <v>104.14</v>
      </c>
      <c r="F20" s="159">
        <f>ROUND(VALUE(SUBSTITUTE(実質収支比率等に係る経年分析!J$47,"▲","-")),2)</f>
        <v>106.22</v>
      </c>
    </row>
    <row r="21" spans="1:11">
      <c r="A21" s="159" t="s">
        <v>50</v>
      </c>
      <c r="B21" s="159">
        <f>IF(ISNUMBER(VALUE(SUBSTITUTE(実質収支比率等に係る経年分析!F$49,"▲","-"))),ROUND(VALUE(SUBSTITUTE(実質収支比率等に係る経年分析!F$49,"▲","-")),2),NA())</f>
        <v>-32.78</v>
      </c>
      <c r="C21" s="159">
        <f>IF(ISNUMBER(VALUE(SUBSTITUTE(実質収支比率等に係る経年分析!G$49,"▲","-"))),ROUND(VALUE(SUBSTITUTE(実質収支比率等に係る経年分析!G$49,"▲","-")),2),NA())</f>
        <v>-18.329999999999998</v>
      </c>
      <c r="D21" s="159">
        <f>IF(ISNUMBER(VALUE(SUBSTITUTE(実質収支比率等に係る経年分析!H$49,"▲","-"))),ROUND(VALUE(SUBSTITUTE(実質収支比率等に係る経年分析!H$49,"▲","-")),2),NA())</f>
        <v>30.99</v>
      </c>
      <c r="E21" s="159">
        <f>IF(ISNUMBER(VALUE(SUBSTITUTE(実質収支比率等に係る経年分析!I$49,"▲","-"))),ROUND(VALUE(SUBSTITUTE(実質収支比率等に係る経年分析!I$49,"▲","-")),2),NA())</f>
        <v>50.22</v>
      </c>
      <c r="F21" s="159">
        <f>IF(ISNUMBER(VALUE(SUBSTITUTE(実質収支比率等に係る経年分析!J$49,"▲","-"))),ROUND(VALUE(SUBSTITUTE(実質収支比率等に係る経年分析!J$49,"▲","-")),2),NA())</f>
        <v>-7.41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0.54</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介護保険特別会計（サービス事業勘定）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漁業集落排水処理事業特別会計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c r="A33" s="160" t="str">
        <f>IF(連結実質赤字比率に係る赤字・黒字の構成分析!C$37="",NA(),連結実質赤字比率に係る赤字・黒字の構成分析!C$37)</f>
        <v>介護保険特別会計（事業勘定）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2.2200000000000002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1.32</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1.45</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7.95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9.6300000000000008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32.479999999999997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27.48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686</v>
      </c>
      <c r="E42" s="161"/>
      <c r="F42" s="161"/>
      <c r="G42" s="161">
        <f>'実質公債費比率（分子）の構造'!L$52</f>
        <v>695</v>
      </c>
      <c r="H42" s="161"/>
      <c r="I42" s="161"/>
      <c r="J42" s="161">
        <f>'実質公債費比率（分子）の構造'!M$52</f>
        <v>674</v>
      </c>
      <c r="K42" s="161"/>
      <c r="L42" s="161"/>
      <c r="M42" s="161">
        <f>'実質公債費比率（分子）の構造'!N$52</f>
        <v>676</v>
      </c>
      <c r="N42" s="161"/>
      <c r="O42" s="161"/>
      <c r="P42" s="161">
        <f>'実質公債費比率（分子）の構造'!O$52</f>
        <v>671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29</v>
      </c>
      <c r="C45" s="161"/>
      <c r="D45" s="161"/>
      <c r="E45" s="161">
        <f>'実質公債費比率（分子）の構造'!L$49</f>
        <v>4</v>
      </c>
      <c r="F45" s="161"/>
      <c r="G45" s="161"/>
      <c r="H45" s="161">
        <f>'実質公債費比率（分子）の構造'!M$49</f>
        <v>4</v>
      </c>
      <c r="I45" s="161"/>
      <c r="J45" s="161"/>
      <c r="K45" s="161">
        <f>'実質公債費比率（分子）の構造'!N$49</f>
        <v>4</v>
      </c>
      <c r="L45" s="161"/>
      <c r="M45" s="161"/>
      <c r="N45" s="161">
        <f>'実質公債費比率（分子）の構造'!O$49</f>
        <v>4</v>
      </c>
      <c r="O45" s="161"/>
      <c r="P45" s="161"/>
    </row>
    <row r="46" spans="1:16">
      <c r="A46" s="161" t="s">
        <v>61</v>
      </c>
      <c r="B46" s="161">
        <f>'実質公債費比率（分子）の構造'!K$48</f>
        <v>218</v>
      </c>
      <c r="C46" s="161"/>
      <c r="D46" s="161"/>
      <c r="E46" s="161">
        <f>'実質公債費比率（分子）の構造'!L$48</f>
        <v>188</v>
      </c>
      <c r="F46" s="161"/>
      <c r="G46" s="161"/>
      <c r="H46" s="161">
        <f>'実質公債費比率（分子）の構造'!M$48</f>
        <v>198</v>
      </c>
      <c r="I46" s="161"/>
      <c r="J46" s="161"/>
      <c r="K46" s="161">
        <f>'実質公債費比率（分子）の構造'!N$48</f>
        <v>215</v>
      </c>
      <c r="L46" s="161"/>
      <c r="M46" s="161"/>
      <c r="N46" s="161">
        <f>'実質公債費比率（分子）の構造'!O$48</f>
        <v>220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939</v>
      </c>
      <c r="C49" s="161"/>
      <c r="D49" s="161"/>
      <c r="E49" s="161">
        <f>'実質公債費比率（分子）の構造'!L$45</f>
        <v>883</v>
      </c>
      <c r="F49" s="161"/>
      <c r="G49" s="161"/>
      <c r="H49" s="161">
        <f>'実質公債費比率（分子）の構造'!M$45</f>
        <v>867</v>
      </c>
      <c r="I49" s="161"/>
      <c r="J49" s="161"/>
      <c r="K49" s="161">
        <f>'実質公債費比率（分子）の構造'!N$45</f>
        <v>809</v>
      </c>
      <c r="L49" s="161"/>
      <c r="M49" s="161"/>
      <c r="N49" s="161">
        <f>'実質公債費比率（分子）の構造'!O$45</f>
        <v>777</v>
      </c>
      <c r="O49" s="161"/>
      <c r="P49" s="161"/>
    </row>
    <row r="50" spans="1:16">
      <c r="A50" s="161" t="s">
        <v>65</v>
      </c>
      <c r="B50" s="161" t="e">
        <f>NA()</f>
        <v>#N/A</v>
      </c>
      <c r="C50" s="161">
        <f>IF(ISNUMBER('実質公債費比率（分子）の構造'!K$53),'実質公債費比率（分子）の構造'!K$53,NA())</f>
        <v>501</v>
      </c>
      <c r="D50" s="161" t="e">
        <f>NA()</f>
        <v>#N/A</v>
      </c>
      <c r="E50" s="161" t="e">
        <f>NA()</f>
        <v>#N/A</v>
      </c>
      <c r="F50" s="161">
        <f>IF(ISNUMBER('実質公債費比率（分子）の構造'!L$53),'実質公債費比率（分子）の構造'!L$53,NA())</f>
        <v>380</v>
      </c>
      <c r="G50" s="161" t="e">
        <f>NA()</f>
        <v>#N/A</v>
      </c>
      <c r="H50" s="161" t="e">
        <f>NA()</f>
        <v>#N/A</v>
      </c>
      <c r="I50" s="161">
        <f>IF(ISNUMBER('実質公債費比率（分子）の構造'!M$53),'実質公債費比率（分子）の構造'!M$53,NA())</f>
        <v>395</v>
      </c>
      <c r="J50" s="161" t="e">
        <f>NA()</f>
        <v>#N/A</v>
      </c>
      <c r="K50" s="161" t="e">
        <f>NA()</f>
        <v>#N/A</v>
      </c>
      <c r="L50" s="161">
        <f>IF(ISNUMBER('実質公債費比率（分子）の構造'!N$53),'実質公債費比率（分子）の構造'!N$53,NA())</f>
        <v>352</v>
      </c>
      <c r="M50" s="161" t="e">
        <f>NA()</f>
        <v>#N/A</v>
      </c>
      <c r="N50" s="161" t="e">
        <f>NA()</f>
        <v>#N/A</v>
      </c>
      <c r="O50" s="161">
        <f>IF(ISNUMBER('実質公債費比率（分子）の構造'!O$53),'実質公債費比率（分子）の構造'!O$53,NA())</f>
        <v>330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6767</v>
      </c>
      <c r="E56" s="160"/>
      <c r="F56" s="160"/>
      <c r="G56" s="160">
        <f>'将来負担比率（分子）の構造'!J$52</f>
        <v>6501</v>
      </c>
      <c r="H56" s="160"/>
      <c r="I56" s="160"/>
      <c r="J56" s="160">
        <f>'将来負担比率（分子）の構造'!K$52</f>
        <v>6199</v>
      </c>
      <c r="K56" s="160"/>
      <c r="L56" s="160"/>
      <c r="M56" s="160">
        <f>'将来負担比率（分子）の構造'!L$52</f>
        <v>6165</v>
      </c>
      <c r="N56" s="160"/>
      <c r="O56" s="160"/>
      <c r="P56" s="160">
        <f>'将来負担比率（分子）の構造'!M$52</f>
        <v>6074</v>
      </c>
    </row>
    <row r="57" spans="1:16">
      <c r="A57" s="160" t="s">
        <v>36</v>
      </c>
      <c r="B57" s="160"/>
      <c r="C57" s="160"/>
      <c r="D57" s="160">
        <f>'将来負担比率（分子）の構造'!I$51</f>
        <v>45</v>
      </c>
      <c r="E57" s="160"/>
      <c r="F57" s="160"/>
      <c r="G57" s="160">
        <f>'将来負担比率（分子）の構造'!J$51</f>
        <v>49</v>
      </c>
      <c r="H57" s="160"/>
      <c r="I57" s="160"/>
      <c r="J57" s="160">
        <f>'将来負担比率（分子）の構造'!K$51</f>
        <v>57</v>
      </c>
      <c r="K57" s="160"/>
      <c r="L57" s="160"/>
      <c r="M57" s="160">
        <f>'将来負担比率（分子）の構造'!L$51</f>
        <v>423</v>
      </c>
      <c r="N57" s="160"/>
      <c r="O57" s="160"/>
      <c r="P57" s="160">
        <f>'将来負担比率（分子）の構造'!M$51</f>
        <v>344</v>
      </c>
    </row>
    <row r="58" spans="1:16">
      <c r="A58" s="160" t="s">
        <v>35</v>
      </c>
      <c r="B58" s="160"/>
      <c r="C58" s="160"/>
      <c r="D58" s="160">
        <f>'将来負担比率（分子）の構造'!I$50</f>
        <v>9589</v>
      </c>
      <c r="E58" s="160"/>
      <c r="F58" s="160"/>
      <c r="G58" s="160">
        <f>'将来負担比率（分子）の構造'!J$50</f>
        <v>8589</v>
      </c>
      <c r="H58" s="160"/>
      <c r="I58" s="160"/>
      <c r="J58" s="160">
        <f>'将来負担比率（分子）の構造'!K$50</f>
        <v>6380</v>
      </c>
      <c r="K58" s="160"/>
      <c r="L58" s="160"/>
      <c r="M58" s="160">
        <f>'将来負担比率（分子）の構造'!L$50</f>
        <v>4972</v>
      </c>
      <c r="N58" s="160"/>
      <c r="O58" s="160"/>
      <c r="P58" s="160">
        <f>'将来負担比率（分子）の構造'!M$50</f>
        <v>5600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1326</v>
      </c>
      <c r="C62" s="160"/>
      <c r="D62" s="160"/>
      <c r="E62" s="160">
        <f>'将来負担比率（分子）の構造'!J$45</f>
        <v>1116</v>
      </c>
      <c r="F62" s="160"/>
      <c r="G62" s="160"/>
      <c r="H62" s="160">
        <f>'将来負担比率（分子）の構造'!K$45</f>
        <v>959</v>
      </c>
      <c r="I62" s="160"/>
      <c r="J62" s="160"/>
      <c r="K62" s="160">
        <f>'将来負担比率（分子）の構造'!L$45</f>
        <v>986</v>
      </c>
      <c r="L62" s="160"/>
      <c r="M62" s="160"/>
      <c r="N62" s="160">
        <f>'将来負担比率（分子）の構造'!M$45</f>
        <v>934</v>
      </c>
      <c r="O62" s="160"/>
      <c r="P62" s="160"/>
    </row>
    <row r="63" spans="1:16">
      <c r="A63" s="160" t="s">
        <v>28</v>
      </c>
      <c r="B63" s="160">
        <f>'将来負担比率（分子）の構造'!I$44</f>
        <v>41</v>
      </c>
      <c r="C63" s="160"/>
      <c r="D63" s="160"/>
      <c r="E63" s="160">
        <f>'将来負担比率（分子）の構造'!J$44</f>
        <v>37</v>
      </c>
      <c r="F63" s="160"/>
      <c r="G63" s="160"/>
      <c r="H63" s="160">
        <f>'将来負担比率（分子）の構造'!K$44</f>
        <v>34</v>
      </c>
      <c r="I63" s="160"/>
      <c r="J63" s="160"/>
      <c r="K63" s="160">
        <f>'将来負担比率（分子）の構造'!L$44</f>
        <v>30</v>
      </c>
      <c r="L63" s="160"/>
      <c r="M63" s="160"/>
      <c r="N63" s="160">
        <f>'将来負担比率（分子）の構造'!M$44</f>
        <v>26</v>
      </c>
      <c r="O63" s="160"/>
      <c r="P63" s="160"/>
    </row>
    <row r="64" spans="1:16">
      <c r="A64" s="160" t="s">
        <v>27</v>
      </c>
      <c r="B64" s="160">
        <f>'将来負担比率（分子）の構造'!I$43</f>
        <v>3310</v>
      </c>
      <c r="C64" s="160"/>
      <c r="D64" s="160"/>
      <c r="E64" s="160">
        <f>'将来負担比率（分子）の構造'!J$43</f>
        <v>3114</v>
      </c>
      <c r="F64" s="160"/>
      <c r="G64" s="160"/>
      <c r="H64" s="160">
        <f>'将来負担比率（分子）の構造'!K$43</f>
        <v>2913</v>
      </c>
      <c r="I64" s="160"/>
      <c r="J64" s="160"/>
      <c r="K64" s="160">
        <f>'将来負担比率（分子）の構造'!L$43</f>
        <v>2939</v>
      </c>
      <c r="L64" s="160"/>
      <c r="M64" s="160"/>
      <c r="N64" s="160">
        <f>'将来負担比率（分子）の構造'!M$43</f>
        <v>3206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7375</v>
      </c>
      <c r="C66" s="160"/>
      <c r="D66" s="160"/>
      <c r="E66" s="160">
        <f>'将来負担比率（分子）の構造'!J$41</f>
        <v>7091</v>
      </c>
      <c r="F66" s="160"/>
      <c r="G66" s="160"/>
      <c r="H66" s="160">
        <f>'将来負担比率（分子）の構造'!K$41</f>
        <v>6996</v>
      </c>
      <c r="I66" s="160"/>
      <c r="J66" s="160"/>
      <c r="K66" s="160">
        <f>'将来負担比率（分子）の構造'!L$41</f>
        <v>7859</v>
      </c>
      <c r="L66" s="160"/>
      <c r="M66" s="160"/>
      <c r="N66" s="160">
        <f>'将来負担比率（分子）の構造'!M$41</f>
        <v>8682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254</v>
      </c>
      <c r="M67" s="160" t="e">
        <f>NA()</f>
        <v>#N/A</v>
      </c>
      <c r="N67" s="160" t="e">
        <f>NA()</f>
        <v>#N/A</v>
      </c>
      <c r="O67" s="160">
        <f>IF(ISNUMBER('将来負担比率（分子）の構造'!M$53), IF('将来負担比率（分子）の構造'!M$53 &lt; 0, 0, '将来負担比率（分子）の構造'!M$53), NA())</f>
        <v>831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3549</v>
      </c>
      <c r="C72" s="164">
        <f>基金残高に係る経年分析!G55</f>
        <v>5127</v>
      </c>
      <c r="D72" s="164">
        <f>基金残高に係る経年分析!H55</f>
        <v>5119</v>
      </c>
    </row>
    <row r="73" spans="1:16">
      <c r="A73" s="163" t="s">
        <v>72</v>
      </c>
      <c r="B73" s="164">
        <f>基金残高に係る経年分析!F56</f>
        <v>448</v>
      </c>
      <c r="C73" s="164">
        <f>基金残高に係る経年分析!G56</f>
        <v>415</v>
      </c>
      <c r="D73" s="164">
        <f>基金残高に係る経年分析!H56</f>
        <v>611</v>
      </c>
    </row>
    <row r="74" spans="1:16">
      <c r="A74" s="163" t="s">
        <v>73</v>
      </c>
      <c r="B74" s="164">
        <f>基金残高に係る経年分析!F57</f>
        <v>54638</v>
      </c>
      <c r="C74" s="164">
        <f>基金残高に係る経年分析!G57</f>
        <v>47490</v>
      </c>
      <c r="D74" s="164">
        <f>基金残高に係る経年分析!H57</f>
        <v>39481</v>
      </c>
    </row>
  </sheetData>
  <sheetProtection algorithmName="SHA-512" hashValue="hnN7meD3HvRJrLtJ0SnJi7UaL3kk0IkOBi6Cl+zaQwuQlCMtG+PeKculWxbjMq7pvelbN7bKbHwhorQvvpRoOg==" saltValue="zyyHGMPe6Ysl1TrU2YQZ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1247614</v>
      </c>
      <c r="S5" s="649"/>
      <c r="T5" s="649"/>
      <c r="U5" s="649"/>
      <c r="V5" s="649"/>
      <c r="W5" s="649"/>
      <c r="X5" s="649"/>
      <c r="Y5" s="650"/>
      <c r="Z5" s="651">
        <v>4.0999999999999996</v>
      </c>
      <c r="AA5" s="651"/>
      <c r="AB5" s="651"/>
      <c r="AC5" s="651"/>
      <c r="AD5" s="652">
        <v>1247614</v>
      </c>
      <c r="AE5" s="652"/>
      <c r="AF5" s="652"/>
      <c r="AG5" s="652"/>
      <c r="AH5" s="652"/>
      <c r="AI5" s="652"/>
      <c r="AJ5" s="652"/>
      <c r="AK5" s="652"/>
      <c r="AL5" s="653">
        <v>27.3</v>
      </c>
      <c r="AM5" s="654"/>
      <c r="AN5" s="654"/>
      <c r="AO5" s="655"/>
      <c r="AP5" s="645" t="s">
        <v>223</v>
      </c>
      <c r="AQ5" s="646"/>
      <c r="AR5" s="646"/>
      <c r="AS5" s="646"/>
      <c r="AT5" s="646"/>
      <c r="AU5" s="646"/>
      <c r="AV5" s="646"/>
      <c r="AW5" s="646"/>
      <c r="AX5" s="646"/>
      <c r="AY5" s="646"/>
      <c r="AZ5" s="646"/>
      <c r="BA5" s="646"/>
      <c r="BB5" s="646"/>
      <c r="BC5" s="646"/>
      <c r="BD5" s="646"/>
      <c r="BE5" s="646"/>
      <c r="BF5" s="647"/>
      <c r="BG5" s="659">
        <v>1247614</v>
      </c>
      <c r="BH5" s="660"/>
      <c r="BI5" s="660"/>
      <c r="BJ5" s="660"/>
      <c r="BK5" s="660"/>
      <c r="BL5" s="660"/>
      <c r="BM5" s="660"/>
      <c r="BN5" s="661"/>
      <c r="BO5" s="662">
        <v>100</v>
      </c>
      <c r="BP5" s="662"/>
      <c r="BQ5" s="662"/>
      <c r="BR5" s="662"/>
      <c r="BS5" s="663" t="s">
        <v>224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216</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60093</v>
      </c>
      <c r="S6" s="660"/>
      <c r="T6" s="660"/>
      <c r="U6" s="660"/>
      <c r="V6" s="660"/>
      <c r="W6" s="660"/>
      <c r="X6" s="660"/>
      <c r="Y6" s="661"/>
      <c r="Z6" s="662">
        <v>0.2</v>
      </c>
      <c r="AA6" s="662"/>
      <c r="AB6" s="662"/>
      <c r="AC6" s="662"/>
      <c r="AD6" s="663">
        <v>60093</v>
      </c>
      <c r="AE6" s="663"/>
      <c r="AF6" s="663"/>
      <c r="AG6" s="663"/>
      <c r="AH6" s="663"/>
      <c r="AI6" s="663"/>
      <c r="AJ6" s="663"/>
      <c r="AK6" s="663"/>
      <c r="AL6" s="664">
        <v>1.3</v>
      </c>
      <c r="AM6" s="665"/>
      <c r="AN6" s="665"/>
      <c r="AO6" s="666"/>
      <c r="AP6" s="656" t="s">
        <v>229</v>
      </c>
      <c r="AQ6" s="657"/>
      <c r="AR6" s="657"/>
      <c r="AS6" s="657"/>
      <c r="AT6" s="657"/>
      <c r="AU6" s="657"/>
      <c r="AV6" s="657"/>
      <c r="AW6" s="657"/>
      <c r="AX6" s="657"/>
      <c r="AY6" s="657"/>
      <c r="AZ6" s="657"/>
      <c r="BA6" s="657"/>
      <c r="BB6" s="657"/>
      <c r="BC6" s="657"/>
      <c r="BD6" s="657"/>
      <c r="BE6" s="657"/>
      <c r="BF6" s="658"/>
      <c r="BG6" s="659">
        <v>1247614</v>
      </c>
      <c r="BH6" s="660"/>
      <c r="BI6" s="660"/>
      <c r="BJ6" s="660"/>
      <c r="BK6" s="660"/>
      <c r="BL6" s="660"/>
      <c r="BM6" s="660"/>
      <c r="BN6" s="661"/>
      <c r="BO6" s="662">
        <v>100</v>
      </c>
      <c r="BP6" s="662"/>
      <c r="BQ6" s="662"/>
      <c r="BR6" s="662"/>
      <c r="BS6" s="663" t="s">
        <v>173</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84899</v>
      </c>
      <c r="CS6" s="660"/>
      <c r="CT6" s="660"/>
      <c r="CU6" s="660"/>
      <c r="CV6" s="660"/>
      <c r="CW6" s="660"/>
      <c r="CX6" s="660"/>
      <c r="CY6" s="661"/>
      <c r="CZ6" s="653">
        <v>0.3</v>
      </c>
      <c r="DA6" s="654"/>
      <c r="DB6" s="654"/>
      <c r="DC6" s="673"/>
      <c r="DD6" s="668" t="s">
        <v>173</v>
      </c>
      <c r="DE6" s="660"/>
      <c r="DF6" s="660"/>
      <c r="DG6" s="660"/>
      <c r="DH6" s="660"/>
      <c r="DI6" s="660"/>
      <c r="DJ6" s="660"/>
      <c r="DK6" s="660"/>
      <c r="DL6" s="660"/>
      <c r="DM6" s="660"/>
      <c r="DN6" s="660"/>
      <c r="DO6" s="660"/>
      <c r="DP6" s="661"/>
      <c r="DQ6" s="668">
        <v>84899</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1739</v>
      </c>
      <c r="S7" s="660"/>
      <c r="T7" s="660"/>
      <c r="U7" s="660"/>
      <c r="V7" s="660"/>
      <c r="W7" s="660"/>
      <c r="X7" s="660"/>
      <c r="Y7" s="661"/>
      <c r="Z7" s="662">
        <v>0</v>
      </c>
      <c r="AA7" s="662"/>
      <c r="AB7" s="662"/>
      <c r="AC7" s="662"/>
      <c r="AD7" s="663">
        <v>1739</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606471</v>
      </c>
      <c r="BH7" s="660"/>
      <c r="BI7" s="660"/>
      <c r="BJ7" s="660"/>
      <c r="BK7" s="660"/>
      <c r="BL7" s="660"/>
      <c r="BM7" s="660"/>
      <c r="BN7" s="661"/>
      <c r="BO7" s="662">
        <v>48.6</v>
      </c>
      <c r="BP7" s="662"/>
      <c r="BQ7" s="662"/>
      <c r="BR7" s="662"/>
      <c r="BS7" s="663" t="s">
        <v>168</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3850306</v>
      </c>
      <c r="CS7" s="660"/>
      <c r="CT7" s="660"/>
      <c r="CU7" s="660"/>
      <c r="CV7" s="660"/>
      <c r="CW7" s="660"/>
      <c r="CX7" s="660"/>
      <c r="CY7" s="661"/>
      <c r="CZ7" s="662">
        <v>14.1</v>
      </c>
      <c r="DA7" s="662"/>
      <c r="DB7" s="662"/>
      <c r="DC7" s="662"/>
      <c r="DD7" s="668">
        <v>75805</v>
      </c>
      <c r="DE7" s="660"/>
      <c r="DF7" s="660"/>
      <c r="DG7" s="660"/>
      <c r="DH7" s="660"/>
      <c r="DI7" s="660"/>
      <c r="DJ7" s="660"/>
      <c r="DK7" s="660"/>
      <c r="DL7" s="660"/>
      <c r="DM7" s="660"/>
      <c r="DN7" s="660"/>
      <c r="DO7" s="660"/>
      <c r="DP7" s="661"/>
      <c r="DQ7" s="668">
        <v>2717676</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2497</v>
      </c>
      <c r="S8" s="660"/>
      <c r="T8" s="660"/>
      <c r="U8" s="660"/>
      <c r="V8" s="660"/>
      <c r="W8" s="660"/>
      <c r="X8" s="660"/>
      <c r="Y8" s="661"/>
      <c r="Z8" s="662">
        <v>0</v>
      </c>
      <c r="AA8" s="662"/>
      <c r="AB8" s="662"/>
      <c r="AC8" s="662"/>
      <c r="AD8" s="663">
        <v>2497</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24872</v>
      </c>
      <c r="BH8" s="660"/>
      <c r="BI8" s="660"/>
      <c r="BJ8" s="660"/>
      <c r="BK8" s="660"/>
      <c r="BL8" s="660"/>
      <c r="BM8" s="660"/>
      <c r="BN8" s="661"/>
      <c r="BO8" s="662">
        <v>2</v>
      </c>
      <c r="BP8" s="662"/>
      <c r="BQ8" s="662"/>
      <c r="BR8" s="662"/>
      <c r="BS8" s="668" t="s">
        <v>236</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2398625</v>
      </c>
      <c r="CS8" s="660"/>
      <c r="CT8" s="660"/>
      <c r="CU8" s="660"/>
      <c r="CV8" s="660"/>
      <c r="CW8" s="660"/>
      <c r="CX8" s="660"/>
      <c r="CY8" s="661"/>
      <c r="CZ8" s="662">
        <v>8.8000000000000007</v>
      </c>
      <c r="DA8" s="662"/>
      <c r="DB8" s="662"/>
      <c r="DC8" s="662"/>
      <c r="DD8" s="668">
        <v>616</v>
      </c>
      <c r="DE8" s="660"/>
      <c r="DF8" s="660"/>
      <c r="DG8" s="660"/>
      <c r="DH8" s="660"/>
      <c r="DI8" s="660"/>
      <c r="DJ8" s="660"/>
      <c r="DK8" s="660"/>
      <c r="DL8" s="660"/>
      <c r="DM8" s="660"/>
      <c r="DN8" s="660"/>
      <c r="DO8" s="660"/>
      <c r="DP8" s="661"/>
      <c r="DQ8" s="668">
        <v>1162549</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2944</v>
      </c>
      <c r="S9" s="660"/>
      <c r="T9" s="660"/>
      <c r="U9" s="660"/>
      <c r="V9" s="660"/>
      <c r="W9" s="660"/>
      <c r="X9" s="660"/>
      <c r="Y9" s="661"/>
      <c r="Z9" s="662">
        <v>0</v>
      </c>
      <c r="AA9" s="662"/>
      <c r="AB9" s="662"/>
      <c r="AC9" s="662"/>
      <c r="AD9" s="663">
        <v>2944</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478098</v>
      </c>
      <c r="BH9" s="660"/>
      <c r="BI9" s="660"/>
      <c r="BJ9" s="660"/>
      <c r="BK9" s="660"/>
      <c r="BL9" s="660"/>
      <c r="BM9" s="660"/>
      <c r="BN9" s="661"/>
      <c r="BO9" s="662">
        <v>38.299999999999997</v>
      </c>
      <c r="BP9" s="662"/>
      <c r="BQ9" s="662"/>
      <c r="BR9" s="662"/>
      <c r="BS9" s="668" t="s">
        <v>236</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1133669</v>
      </c>
      <c r="CS9" s="660"/>
      <c r="CT9" s="660"/>
      <c r="CU9" s="660"/>
      <c r="CV9" s="660"/>
      <c r="CW9" s="660"/>
      <c r="CX9" s="660"/>
      <c r="CY9" s="661"/>
      <c r="CZ9" s="662">
        <v>4.2</v>
      </c>
      <c r="DA9" s="662"/>
      <c r="DB9" s="662"/>
      <c r="DC9" s="662"/>
      <c r="DD9" s="668">
        <v>669959</v>
      </c>
      <c r="DE9" s="660"/>
      <c r="DF9" s="660"/>
      <c r="DG9" s="660"/>
      <c r="DH9" s="660"/>
      <c r="DI9" s="660"/>
      <c r="DJ9" s="660"/>
      <c r="DK9" s="660"/>
      <c r="DL9" s="660"/>
      <c r="DM9" s="660"/>
      <c r="DN9" s="660"/>
      <c r="DO9" s="660"/>
      <c r="DP9" s="661"/>
      <c r="DQ9" s="668">
        <v>415942</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168</v>
      </c>
      <c r="S10" s="660"/>
      <c r="T10" s="660"/>
      <c r="U10" s="660"/>
      <c r="V10" s="660"/>
      <c r="W10" s="660"/>
      <c r="X10" s="660"/>
      <c r="Y10" s="661"/>
      <c r="Z10" s="662" t="s">
        <v>168</v>
      </c>
      <c r="AA10" s="662"/>
      <c r="AB10" s="662"/>
      <c r="AC10" s="662"/>
      <c r="AD10" s="663" t="s">
        <v>168</v>
      </c>
      <c r="AE10" s="663"/>
      <c r="AF10" s="663"/>
      <c r="AG10" s="663"/>
      <c r="AH10" s="663"/>
      <c r="AI10" s="663"/>
      <c r="AJ10" s="663"/>
      <c r="AK10" s="663"/>
      <c r="AL10" s="664" t="s">
        <v>236</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32669</v>
      </c>
      <c r="BH10" s="660"/>
      <c r="BI10" s="660"/>
      <c r="BJ10" s="660"/>
      <c r="BK10" s="660"/>
      <c r="BL10" s="660"/>
      <c r="BM10" s="660"/>
      <c r="BN10" s="661"/>
      <c r="BO10" s="662">
        <v>2.6</v>
      </c>
      <c r="BP10" s="662"/>
      <c r="BQ10" s="662"/>
      <c r="BR10" s="662"/>
      <c r="BS10" s="668" t="s">
        <v>173</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746</v>
      </c>
      <c r="CS10" s="660"/>
      <c r="CT10" s="660"/>
      <c r="CU10" s="660"/>
      <c r="CV10" s="660"/>
      <c r="CW10" s="660"/>
      <c r="CX10" s="660"/>
      <c r="CY10" s="661"/>
      <c r="CZ10" s="662">
        <v>0</v>
      </c>
      <c r="DA10" s="662"/>
      <c r="DB10" s="662"/>
      <c r="DC10" s="662"/>
      <c r="DD10" s="668" t="s">
        <v>173</v>
      </c>
      <c r="DE10" s="660"/>
      <c r="DF10" s="660"/>
      <c r="DG10" s="660"/>
      <c r="DH10" s="660"/>
      <c r="DI10" s="660"/>
      <c r="DJ10" s="660"/>
      <c r="DK10" s="660"/>
      <c r="DL10" s="660"/>
      <c r="DM10" s="660"/>
      <c r="DN10" s="660"/>
      <c r="DO10" s="660"/>
      <c r="DP10" s="661"/>
      <c r="DQ10" s="668">
        <v>746</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173</v>
      </c>
      <c r="AA11" s="662"/>
      <c r="AB11" s="662"/>
      <c r="AC11" s="662"/>
      <c r="AD11" s="663" t="s">
        <v>236</v>
      </c>
      <c r="AE11" s="663"/>
      <c r="AF11" s="663"/>
      <c r="AG11" s="663"/>
      <c r="AH11" s="663"/>
      <c r="AI11" s="663"/>
      <c r="AJ11" s="663"/>
      <c r="AK11" s="663"/>
      <c r="AL11" s="664" t="s">
        <v>173</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70832</v>
      </c>
      <c r="BH11" s="660"/>
      <c r="BI11" s="660"/>
      <c r="BJ11" s="660"/>
      <c r="BK11" s="660"/>
      <c r="BL11" s="660"/>
      <c r="BM11" s="660"/>
      <c r="BN11" s="661"/>
      <c r="BO11" s="662">
        <v>5.7</v>
      </c>
      <c r="BP11" s="662"/>
      <c r="BQ11" s="662"/>
      <c r="BR11" s="662"/>
      <c r="BS11" s="668" t="s">
        <v>173</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1106518</v>
      </c>
      <c r="CS11" s="660"/>
      <c r="CT11" s="660"/>
      <c r="CU11" s="660"/>
      <c r="CV11" s="660"/>
      <c r="CW11" s="660"/>
      <c r="CX11" s="660"/>
      <c r="CY11" s="661"/>
      <c r="CZ11" s="662">
        <v>4.0999999999999996</v>
      </c>
      <c r="DA11" s="662"/>
      <c r="DB11" s="662"/>
      <c r="DC11" s="662"/>
      <c r="DD11" s="668">
        <v>754305</v>
      </c>
      <c r="DE11" s="660"/>
      <c r="DF11" s="660"/>
      <c r="DG11" s="660"/>
      <c r="DH11" s="660"/>
      <c r="DI11" s="660"/>
      <c r="DJ11" s="660"/>
      <c r="DK11" s="660"/>
      <c r="DL11" s="660"/>
      <c r="DM11" s="660"/>
      <c r="DN11" s="660"/>
      <c r="DO11" s="660"/>
      <c r="DP11" s="661"/>
      <c r="DQ11" s="668">
        <v>383252</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258723</v>
      </c>
      <c r="S12" s="660"/>
      <c r="T12" s="660"/>
      <c r="U12" s="660"/>
      <c r="V12" s="660"/>
      <c r="W12" s="660"/>
      <c r="X12" s="660"/>
      <c r="Y12" s="661"/>
      <c r="Z12" s="662">
        <v>0.8</v>
      </c>
      <c r="AA12" s="662"/>
      <c r="AB12" s="662"/>
      <c r="AC12" s="662"/>
      <c r="AD12" s="663">
        <v>258723</v>
      </c>
      <c r="AE12" s="663"/>
      <c r="AF12" s="663"/>
      <c r="AG12" s="663"/>
      <c r="AH12" s="663"/>
      <c r="AI12" s="663"/>
      <c r="AJ12" s="663"/>
      <c r="AK12" s="663"/>
      <c r="AL12" s="664">
        <v>5.7</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455849</v>
      </c>
      <c r="BH12" s="660"/>
      <c r="BI12" s="660"/>
      <c r="BJ12" s="660"/>
      <c r="BK12" s="660"/>
      <c r="BL12" s="660"/>
      <c r="BM12" s="660"/>
      <c r="BN12" s="661"/>
      <c r="BO12" s="662">
        <v>36.5</v>
      </c>
      <c r="BP12" s="662"/>
      <c r="BQ12" s="662"/>
      <c r="BR12" s="662"/>
      <c r="BS12" s="668" t="s">
        <v>168</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267200</v>
      </c>
      <c r="CS12" s="660"/>
      <c r="CT12" s="660"/>
      <c r="CU12" s="660"/>
      <c r="CV12" s="660"/>
      <c r="CW12" s="660"/>
      <c r="CX12" s="660"/>
      <c r="CY12" s="661"/>
      <c r="CZ12" s="662">
        <v>1</v>
      </c>
      <c r="DA12" s="662"/>
      <c r="DB12" s="662"/>
      <c r="DC12" s="662"/>
      <c r="DD12" s="668">
        <v>21032</v>
      </c>
      <c r="DE12" s="660"/>
      <c r="DF12" s="660"/>
      <c r="DG12" s="660"/>
      <c r="DH12" s="660"/>
      <c r="DI12" s="660"/>
      <c r="DJ12" s="660"/>
      <c r="DK12" s="660"/>
      <c r="DL12" s="660"/>
      <c r="DM12" s="660"/>
      <c r="DN12" s="660"/>
      <c r="DO12" s="660"/>
      <c r="DP12" s="661"/>
      <c r="DQ12" s="668">
        <v>119542</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t="s">
        <v>173</v>
      </c>
      <c r="S13" s="660"/>
      <c r="T13" s="660"/>
      <c r="U13" s="660"/>
      <c r="V13" s="660"/>
      <c r="W13" s="660"/>
      <c r="X13" s="660"/>
      <c r="Y13" s="661"/>
      <c r="Z13" s="662" t="s">
        <v>173</v>
      </c>
      <c r="AA13" s="662"/>
      <c r="AB13" s="662"/>
      <c r="AC13" s="662"/>
      <c r="AD13" s="663" t="s">
        <v>251</v>
      </c>
      <c r="AE13" s="663"/>
      <c r="AF13" s="663"/>
      <c r="AG13" s="663"/>
      <c r="AH13" s="663"/>
      <c r="AI13" s="663"/>
      <c r="AJ13" s="663"/>
      <c r="AK13" s="663"/>
      <c r="AL13" s="664" t="s">
        <v>173</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426997</v>
      </c>
      <c r="BH13" s="660"/>
      <c r="BI13" s="660"/>
      <c r="BJ13" s="660"/>
      <c r="BK13" s="660"/>
      <c r="BL13" s="660"/>
      <c r="BM13" s="660"/>
      <c r="BN13" s="661"/>
      <c r="BO13" s="662">
        <v>34.200000000000003</v>
      </c>
      <c r="BP13" s="662"/>
      <c r="BQ13" s="662"/>
      <c r="BR13" s="662"/>
      <c r="BS13" s="668" t="s">
        <v>173</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15133998</v>
      </c>
      <c r="CS13" s="660"/>
      <c r="CT13" s="660"/>
      <c r="CU13" s="660"/>
      <c r="CV13" s="660"/>
      <c r="CW13" s="660"/>
      <c r="CX13" s="660"/>
      <c r="CY13" s="661"/>
      <c r="CZ13" s="662">
        <v>55.5</v>
      </c>
      <c r="DA13" s="662"/>
      <c r="DB13" s="662"/>
      <c r="DC13" s="662"/>
      <c r="DD13" s="668">
        <v>13684354</v>
      </c>
      <c r="DE13" s="660"/>
      <c r="DF13" s="660"/>
      <c r="DG13" s="660"/>
      <c r="DH13" s="660"/>
      <c r="DI13" s="660"/>
      <c r="DJ13" s="660"/>
      <c r="DK13" s="660"/>
      <c r="DL13" s="660"/>
      <c r="DM13" s="660"/>
      <c r="DN13" s="660"/>
      <c r="DO13" s="660"/>
      <c r="DP13" s="661"/>
      <c r="DQ13" s="668">
        <v>2036748</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168</v>
      </c>
      <c r="S14" s="660"/>
      <c r="T14" s="660"/>
      <c r="U14" s="660"/>
      <c r="V14" s="660"/>
      <c r="W14" s="660"/>
      <c r="X14" s="660"/>
      <c r="Y14" s="661"/>
      <c r="Z14" s="662" t="s">
        <v>173</v>
      </c>
      <c r="AA14" s="662"/>
      <c r="AB14" s="662"/>
      <c r="AC14" s="662"/>
      <c r="AD14" s="663" t="s">
        <v>173</v>
      </c>
      <c r="AE14" s="663"/>
      <c r="AF14" s="663"/>
      <c r="AG14" s="663"/>
      <c r="AH14" s="663"/>
      <c r="AI14" s="663"/>
      <c r="AJ14" s="663"/>
      <c r="AK14" s="663"/>
      <c r="AL14" s="664" t="s">
        <v>173</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46921</v>
      </c>
      <c r="BH14" s="660"/>
      <c r="BI14" s="660"/>
      <c r="BJ14" s="660"/>
      <c r="BK14" s="660"/>
      <c r="BL14" s="660"/>
      <c r="BM14" s="660"/>
      <c r="BN14" s="661"/>
      <c r="BO14" s="662">
        <v>3.8</v>
      </c>
      <c r="BP14" s="662"/>
      <c r="BQ14" s="662"/>
      <c r="BR14" s="662"/>
      <c r="BS14" s="668" t="s">
        <v>173</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447770</v>
      </c>
      <c r="CS14" s="660"/>
      <c r="CT14" s="660"/>
      <c r="CU14" s="660"/>
      <c r="CV14" s="660"/>
      <c r="CW14" s="660"/>
      <c r="CX14" s="660"/>
      <c r="CY14" s="661"/>
      <c r="CZ14" s="662">
        <v>1.6</v>
      </c>
      <c r="DA14" s="662"/>
      <c r="DB14" s="662"/>
      <c r="DC14" s="662"/>
      <c r="DD14" s="668">
        <v>5065</v>
      </c>
      <c r="DE14" s="660"/>
      <c r="DF14" s="660"/>
      <c r="DG14" s="660"/>
      <c r="DH14" s="660"/>
      <c r="DI14" s="660"/>
      <c r="DJ14" s="660"/>
      <c r="DK14" s="660"/>
      <c r="DL14" s="660"/>
      <c r="DM14" s="660"/>
      <c r="DN14" s="660"/>
      <c r="DO14" s="660"/>
      <c r="DP14" s="661"/>
      <c r="DQ14" s="668">
        <v>345872</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10515</v>
      </c>
      <c r="S15" s="660"/>
      <c r="T15" s="660"/>
      <c r="U15" s="660"/>
      <c r="V15" s="660"/>
      <c r="W15" s="660"/>
      <c r="X15" s="660"/>
      <c r="Y15" s="661"/>
      <c r="Z15" s="662">
        <v>0</v>
      </c>
      <c r="AA15" s="662"/>
      <c r="AB15" s="662"/>
      <c r="AC15" s="662"/>
      <c r="AD15" s="663">
        <v>10515</v>
      </c>
      <c r="AE15" s="663"/>
      <c r="AF15" s="663"/>
      <c r="AG15" s="663"/>
      <c r="AH15" s="663"/>
      <c r="AI15" s="663"/>
      <c r="AJ15" s="663"/>
      <c r="AK15" s="663"/>
      <c r="AL15" s="664">
        <v>0.2</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138373</v>
      </c>
      <c r="BH15" s="660"/>
      <c r="BI15" s="660"/>
      <c r="BJ15" s="660"/>
      <c r="BK15" s="660"/>
      <c r="BL15" s="660"/>
      <c r="BM15" s="660"/>
      <c r="BN15" s="661"/>
      <c r="BO15" s="662">
        <v>11.1</v>
      </c>
      <c r="BP15" s="662"/>
      <c r="BQ15" s="662"/>
      <c r="BR15" s="662"/>
      <c r="BS15" s="668" t="s">
        <v>224</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737920</v>
      </c>
      <c r="CS15" s="660"/>
      <c r="CT15" s="660"/>
      <c r="CU15" s="660"/>
      <c r="CV15" s="660"/>
      <c r="CW15" s="660"/>
      <c r="CX15" s="660"/>
      <c r="CY15" s="661"/>
      <c r="CZ15" s="662">
        <v>2.7</v>
      </c>
      <c r="DA15" s="662"/>
      <c r="DB15" s="662"/>
      <c r="DC15" s="662"/>
      <c r="DD15" s="668">
        <v>178110</v>
      </c>
      <c r="DE15" s="660"/>
      <c r="DF15" s="660"/>
      <c r="DG15" s="660"/>
      <c r="DH15" s="660"/>
      <c r="DI15" s="660"/>
      <c r="DJ15" s="660"/>
      <c r="DK15" s="660"/>
      <c r="DL15" s="660"/>
      <c r="DM15" s="660"/>
      <c r="DN15" s="660"/>
      <c r="DO15" s="660"/>
      <c r="DP15" s="661"/>
      <c r="DQ15" s="668">
        <v>542756</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173</v>
      </c>
      <c r="S16" s="660"/>
      <c r="T16" s="660"/>
      <c r="U16" s="660"/>
      <c r="V16" s="660"/>
      <c r="W16" s="660"/>
      <c r="X16" s="660"/>
      <c r="Y16" s="661"/>
      <c r="Z16" s="662" t="s">
        <v>173</v>
      </c>
      <c r="AA16" s="662"/>
      <c r="AB16" s="662"/>
      <c r="AC16" s="662"/>
      <c r="AD16" s="663" t="s">
        <v>168</v>
      </c>
      <c r="AE16" s="663"/>
      <c r="AF16" s="663"/>
      <c r="AG16" s="663"/>
      <c r="AH16" s="663"/>
      <c r="AI16" s="663"/>
      <c r="AJ16" s="663"/>
      <c r="AK16" s="663"/>
      <c r="AL16" s="664" t="s">
        <v>173</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168</v>
      </c>
      <c r="BH16" s="660"/>
      <c r="BI16" s="660"/>
      <c r="BJ16" s="660"/>
      <c r="BK16" s="660"/>
      <c r="BL16" s="660"/>
      <c r="BM16" s="660"/>
      <c r="BN16" s="661"/>
      <c r="BO16" s="662" t="s">
        <v>173</v>
      </c>
      <c r="BP16" s="662"/>
      <c r="BQ16" s="662"/>
      <c r="BR16" s="662"/>
      <c r="BS16" s="668" t="s">
        <v>173</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1316716</v>
      </c>
      <c r="CS16" s="660"/>
      <c r="CT16" s="660"/>
      <c r="CU16" s="660"/>
      <c r="CV16" s="660"/>
      <c r="CW16" s="660"/>
      <c r="CX16" s="660"/>
      <c r="CY16" s="661"/>
      <c r="CZ16" s="662">
        <v>4.8</v>
      </c>
      <c r="DA16" s="662"/>
      <c r="DB16" s="662"/>
      <c r="DC16" s="662"/>
      <c r="DD16" s="668" t="s">
        <v>168</v>
      </c>
      <c r="DE16" s="660"/>
      <c r="DF16" s="660"/>
      <c r="DG16" s="660"/>
      <c r="DH16" s="660"/>
      <c r="DI16" s="660"/>
      <c r="DJ16" s="660"/>
      <c r="DK16" s="660"/>
      <c r="DL16" s="660"/>
      <c r="DM16" s="660"/>
      <c r="DN16" s="660"/>
      <c r="DO16" s="660"/>
      <c r="DP16" s="661"/>
      <c r="DQ16" s="668">
        <v>59594</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4848</v>
      </c>
      <c r="S17" s="660"/>
      <c r="T17" s="660"/>
      <c r="U17" s="660"/>
      <c r="V17" s="660"/>
      <c r="W17" s="660"/>
      <c r="X17" s="660"/>
      <c r="Y17" s="661"/>
      <c r="Z17" s="662">
        <v>0</v>
      </c>
      <c r="AA17" s="662"/>
      <c r="AB17" s="662"/>
      <c r="AC17" s="662"/>
      <c r="AD17" s="663">
        <v>4848</v>
      </c>
      <c r="AE17" s="663"/>
      <c r="AF17" s="663"/>
      <c r="AG17" s="663"/>
      <c r="AH17" s="663"/>
      <c r="AI17" s="663"/>
      <c r="AJ17" s="663"/>
      <c r="AK17" s="663"/>
      <c r="AL17" s="664">
        <v>0.1</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173</v>
      </c>
      <c r="BH17" s="660"/>
      <c r="BI17" s="660"/>
      <c r="BJ17" s="660"/>
      <c r="BK17" s="660"/>
      <c r="BL17" s="660"/>
      <c r="BM17" s="660"/>
      <c r="BN17" s="661"/>
      <c r="BO17" s="662" t="s">
        <v>173</v>
      </c>
      <c r="BP17" s="662"/>
      <c r="BQ17" s="662"/>
      <c r="BR17" s="662"/>
      <c r="BS17" s="668" t="s">
        <v>236</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777188</v>
      </c>
      <c r="CS17" s="660"/>
      <c r="CT17" s="660"/>
      <c r="CU17" s="660"/>
      <c r="CV17" s="660"/>
      <c r="CW17" s="660"/>
      <c r="CX17" s="660"/>
      <c r="CY17" s="661"/>
      <c r="CZ17" s="662">
        <v>2.9</v>
      </c>
      <c r="DA17" s="662"/>
      <c r="DB17" s="662"/>
      <c r="DC17" s="662"/>
      <c r="DD17" s="668" t="s">
        <v>173</v>
      </c>
      <c r="DE17" s="660"/>
      <c r="DF17" s="660"/>
      <c r="DG17" s="660"/>
      <c r="DH17" s="660"/>
      <c r="DI17" s="660"/>
      <c r="DJ17" s="660"/>
      <c r="DK17" s="660"/>
      <c r="DL17" s="660"/>
      <c r="DM17" s="660"/>
      <c r="DN17" s="660"/>
      <c r="DO17" s="660"/>
      <c r="DP17" s="661"/>
      <c r="DQ17" s="668">
        <v>744021</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6481047</v>
      </c>
      <c r="S18" s="660"/>
      <c r="T18" s="660"/>
      <c r="U18" s="660"/>
      <c r="V18" s="660"/>
      <c r="W18" s="660"/>
      <c r="X18" s="660"/>
      <c r="Y18" s="661"/>
      <c r="Z18" s="662">
        <v>21.3</v>
      </c>
      <c r="AA18" s="662"/>
      <c r="AB18" s="662"/>
      <c r="AC18" s="662"/>
      <c r="AD18" s="663">
        <v>2934958</v>
      </c>
      <c r="AE18" s="663"/>
      <c r="AF18" s="663"/>
      <c r="AG18" s="663"/>
      <c r="AH18" s="663"/>
      <c r="AI18" s="663"/>
      <c r="AJ18" s="663"/>
      <c r="AK18" s="663"/>
      <c r="AL18" s="664">
        <v>64.2</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173</v>
      </c>
      <c r="BH18" s="660"/>
      <c r="BI18" s="660"/>
      <c r="BJ18" s="660"/>
      <c r="BK18" s="660"/>
      <c r="BL18" s="660"/>
      <c r="BM18" s="660"/>
      <c r="BN18" s="661"/>
      <c r="BO18" s="662" t="s">
        <v>168</v>
      </c>
      <c r="BP18" s="662"/>
      <c r="BQ18" s="662"/>
      <c r="BR18" s="662"/>
      <c r="BS18" s="668" t="s">
        <v>168</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173</v>
      </c>
      <c r="CS18" s="660"/>
      <c r="CT18" s="660"/>
      <c r="CU18" s="660"/>
      <c r="CV18" s="660"/>
      <c r="CW18" s="660"/>
      <c r="CX18" s="660"/>
      <c r="CY18" s="661"/>
      <c r="CZ18" s="662" t="s">
        <v>168</v>
      </c>
      <c r="DA18" s="662"/>
      <c r="DB18" s="662"/>
      <c r="DC18" s="662"/>
      <c r="DD18" s="668" t="s">
        <v>173</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2934958</v>
      </c>
      <c r="S19" s="660"/>
      <c r="T19" s="660"/>
      <c r="U19" s="660"/>
      <c r="V19" s="660"/>
      <c r="W19" s="660"/>
      <c r="X19" s="660"/>
      <c r="Y19" s="661"/>
      <c r="Z19" s="662">
        <v>9.6</v>
      </c>
      <c r="AA19" s="662"/>
      <c r="AB19" s="662"/>
      <c r="AC19" s="662"/>
      <c r="AD19" s="663">
        <v>2934958</v>
      </c>
      <c r="AE19" s="663"/>
      <c r="AF19" s="663"/>
      <c r="AG19" s="663"/>
      <c r="AH19" s="663"/>
      <c r="AI19" s="663"/>
      <c r="AJ19" s="663"/>
      <c r="AK19" s="663"/>
      <c r="AL19" s="664">
        <v>64.2</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t="s">
        <v>236</v>
      </c>
      <c r="BH19" s="660"/>
      <c r="BI19" s="660"/>
      <c r="BJ19" s="660"/>
      <c r="BK19" s="660"/>
      <c r="BL19" s="660"/>
      <c r="BM19" s="660"/>
      <c r="BN19" s="661"/>
      <c r="BO19" s="662" t="s">
        <v>173</v>
      </c>
      <c r="BP19" s="662"/>
      <c r="BQ19" s="662"/>
      <c r="BR19" s="662"/>
      <c r="BS19" s="668" t="s">
        <v>173</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224</v>
      </c>
      <c r="CS19" s="660"/>
      <c r="CT19" s="660"/>
      <c r="CU19" s="660"/>
      <c r="CV19" s="660"/>
      <c r="CW19" s="660"/>
      <c r="CX19" s="660"/>
      <c r="CY19" s="661"/>
      <c r="CZ19" s="662" t="s">
        <v>168</v>
      </c>
      <c r="DA19" s="662"/>
      <c r="DB19" s="662"/>
      <c r="DC19" s="662"/>
      <c r="DD19" s="668" t="s">
        <v>168</v>
      </c>
      <c r="DE19" s="660"/>
      <c r="DF19" s="660"/>
      <c r="DG19" s="660"/>
      <c r="DH19" s="660"/>
      <c r="DI19" s="660"/>
      <c r="DJ19" s="660"/>
      <c r="DK19" s="660"/>
      <c r="DL19" s="660"/>
      <c r="DM19" s="660"/>
      <c r="DN19" s="660"/>
      <c r="DO19" s="660"/>
      <c r="DP19" s="661"/>
      <c r="DQ19" s="668" t="s">
        <v>168</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127910</v>
      </c>
      <c r="S20" s="660"/>
      <c r="T20" s="660"/>
      <c r="U20" s="660"/>
      <c r="V20" s="660"/>
      <c r="W20" s="660"/>
      <c r="X20" s="660"/>
      <c r="Y20" s="661"/>
      <c r="Z20" s="662">
        <v>0.4</v>
      </c>
      <c r="AA20" s="662"/>
      <c r="AB20" s="662"/>
      <c r="AC20" s="662"/>
      <c r="AD20" s="663" t="s">
        <v>173</v>
      </c>
      <c r="AE20" s="663"/>
      <c r="AF20" s="663"/>
      <c r="AG20" s="663"/>
      <c r="AH20" s="663"/>
      <c r="AI20" s="663"/>
      <c r="AJ20" s="663"/>
      <c r="AK20" s="663"/>
      <c r="AL20" s="664" t="s">
        <v>168</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173</v>
      </c>
      <c r="BH20" s="660"/>
      <c r="BI20" s="660"/>
      <c r="BJ20" s="660"/>
      <c r="BK20" s="660"/>
      <c r="BL20" s="660"/>
      <c r="BM20" s="660"/>
      <c r="BN20" s="661"/>
      <c r="BO20" s="662" t="s">
        <v>168</v>
      </c>
      <c r="BP20" s="662"/>
      <c r="BQ20" s="662"/>
      <c r="BR20" s="662"/>
      <c r="BS20" s="668" t="s">
        <v>173</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27255555</v>
      </c>
      <c r="CS20" s="660"/>
      <c r="CT20" s="660"/>
      <c r="CU20" s="660"/>
      <c r="CV20" s="660"/>
      <c r="CW20" s="660"/>
      <c r="CX20" s="660"/>
      <c r="CY20" s="661"/>
      <c r="CZ20" s="662">
        <v>100</v>
      </c>
      <c r="DA20" s="662"/>
      <c r="DB20" s="662"/>
      <c r="DC20" s="662"/>
      <c r="DD20" s="668">
        <v>15389246</v>
      </c>
      <c r="DE20" s="660"/>
      <c r="DF20" s="660"/>
      <c r="DG20" s="660"/>
      <c r="DH20" s="660"/>
      <c r="DI20" s="660"/>
      <c r="DJ20" s="660"/>
      <c r="DK20" s="660"/>
      <c r="DL20" s="660"/>
      <c r="DM20" s="660"/>
      <c r="DN20" s="660"/>
      <c r="DO20" s="660"/>
      <c r="DP20" s="661"/>
      <c r="DQ20" s="668">
        <v>8613597</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v>3418179</v>
      </c>
      <c r="S21" s="660"/>
      <c r="T21" s="660"/>
      <c r="U21" s="660"/>
      <c r="V21" s="660"/>
      <c r="W21" s="660"/>
      <c r="X21" s="660"/>
      <c r="Y21" s="661"/>
      <c r="Z21" s="662">
        <v>11.2</v>
      </c>
      <c r="AA21" s="662"/>
      <c r="AB21" s="662"/>
      <c r="AC21" s="662"/>
      <c r="AD21" s="663" t="s">
        <v>173</v>
      </c>
      <c r="AE21" s="663"/>
      <c r="AF21" s="663"/>
      <c r="AG21" s="663"/>
      <c r="AH21" s="663"/>
      <c r="AI21" s="663"/>
      <c r="AJ21" s="663"/>
      <c r="AK21" s="663"/>
      <c r="AL21" s="664" t="s">
        <v>236</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236</v>
      </c>
      <c r="BH21" s="660"/>
      <c r="BI21" s="660"/>
      <c r="BJ21" s="660"/>
      <c r="BK21" s="660"/>
      <c r="BL21" s="660"/>
      <c r="BM21" s="660"/>
      <c r="BN21" s="661"/>
      <c r="BO21" s="662" t="s">
        <v>173</v>
      </c>
      <c r="BP21" s="662"/>
      <c r="BQ21" s="662"/>
      <c r="BR21" s="662"/>
      <c r="BS21" s="668" t="s">
        <v>168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8070020</v>
      </c>
      <c r="S22" s="660"/>
      <c r="T22" s="660"/>
      <c r="U22" s="660"/>
      <c r="V22" s="660"/>
      <c r="W22" s="660"/>
      <c r="X22" s="660"/>
      <c r="Y22" s="661"/>
      <c r="Z22" s="662">
        <v>26.5</v>
      </c>
      <c r="AA22" s="662"/>
      <c r="AB22" s="662"/>
      <c r="AC22" s="662"/>
      <c r="AD22" s="663">
        <v>4523931</v>
      </c>
      <c r="AE22" s="663"/>
      <c r="AF22" s="663"/>
      <c r="AG22" s="663"/>
      <c r="AH22" s="663"/>
      <c r="AI22" s="663"/>
      <c r="AJ22" s="663"/>
      <c r="AK22" s="663"/>
      <c r="AL22" s="664">
        <v>99</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173</v>
      </c>
      <c r="BH22" s="660"/>
      <c r="BI22" s="660"/>
      <c r="BJ22" s="660"/>
      <c r="BK22" s="660"/>
      <c r="BL22" s="660"/>
      <c r="BM22" s="660"/>
      <c r="BN22" s="661"/>
      <c r="BO22" s="662" t="s">
        <v>168</v>
      </c>
      <c r="BP22" s="662"/>
      <c r="BQ22" s="662"/>
      <c r="BR22" s="662"/>
      <c r="BS22" s="668" t="s">
        <v>168</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1035</v>
      </c>
      <c r="S23" s="660"/>
      <c r="T23" s="660"/>
      <c r="U23" s="660"/>
      <c r="V23" s="660"/>
      <c r="W23" s="660"/>
      <c r="X23" s="660"/>
      <c r="Y23" s="661"/>
      <c r="Z23" s="662">
        <v>0</v>
      </c>
      <c r="AA23" s="662"/>
      <c r="AB23" s="662"/>
      <c r="AC23" s="662"/>
      <c r="AD23" s="663">
        <v>1035</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173</v>
      </c>
      <c r="BH23" s="660"/>
      <c r="BI23" s="660"/>
      <c r="BJ23" s="660"/>
      <c r="BK23" s="660"/>
      <c r="BL23" s="660"/>
      <c r="BM23" s="660"/>
      <c r="BN23" s="661"/>
      <c r="BO23" s="662" t="s">
        <v>173</v>
      </c>
      <c r="BP23" s="662"/>
      <c r="BQ23" s="662"/>
      <c r="BR23" s="662"/>
      <c r="BS23" s="668" t="s">
        <v>168</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60722</v>
      </c>
      <c r="S24" s="660"/>
      <c r="T24" s="660"/>
      <c r="U24" s="660"/>
      <c r="V24" s="660"/>
      <c r="W24" s="660"/>
      <c r="X24" s="660"/>
      <c r="Y24" s="661"/>
      <c r="Z24" s="662">
        <v>0.2</v>
      </c>
      <c r="AA24" s="662"/>
      <c r="AB24" s="662"/>
      <c r="AC24" s="662"/>
      <c r="AD24" s="663" t="s">
        <v>168</v>
      </c>
      <c r="AE24" s="663"/>
      <c r="AF24" s="663"/>
      <c r="AG24" s="663"/>
      <c r="AH24" s="663"/>
      <c r="AI24" s="663"/>
      <c r="AJ24" s="663"/>
      <c r="AK24" s="663"/>
      <c r="AL24" s="664" t="s">
        <v>173</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173</v>
      </c>
      <c r="BH24" s="660"/>
      <c r="BI24" s="660"/>
      <c r="BJ24" s="660"/>
      <c r="BK24" s="660"/>
      <c r="BL24" s="660"/>
      <c r="BM24" s="660"/>
      <c r="BN24" s="661"/>
      <c r="BO24" s="662" t="s">
        <v>173</v>
      </c>
      <c r="BP24" s="662"/>
      <c r="BQ24" s="662"/>
      <c r="BR24" s="662"/>
      <c r="BS24" s="668" t="s">
        <v>168</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3473863</v>
      </c>
      <c r="CS24" s="649"/>
      <c r="CT24" s="649"/>
      <c r="CU24" s="649"/>
      <c r="CV24" s="649"/>
      <c r="CW24" s="649"/>
      <c r="CX24" s="649"/>
      <c r="CY24" s="650"/>
      <c r="CZ24" s="653">
        <v>12.7</v>
      </c>
      <c r="DA24" s="654"/>
      <c r="DB24" s="654"/>
      <c r="DC24" s="673"/>
      <c r="DD24" s="692">
        <v>2461004</v>
      </c>
      <c r="DE24" s="649"/>
      <c r="DF24" s="649"/>
      <c r="DG24" s="649"/>
      <c r="DH24" s="649"/>
      <c r="DI24" s="649"/>
      <c r="DJ24" s="649"/>
      <c r="DK24" s="650"/>
      <c r="DL24" s="692">
        <v>2312151</v>
      </c>
      <c r="DM24" s="649"/>
      <c r="DN24" s="649"/>
      <c r="DO24" s="649"/>
      <c r="DP24" s="649"/>
      <c r="DQ24" s="649"/>
      <c r="DR24" s="649"/>
      <c r="DS24" s="649"/>
      <c r="DT24" s="649"/>
      <c r="DU24" s="649"/>
      <c r="DV24" s="650"/>
      <c r="DW24" s="653">
        <v>48.4</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96308</v>
      </c>
      <c r="S25" s="660"/>
      <c r="T25" s="660"/>
      <c r="U25" s="660"/>
      <c r="V25" s="660"/>
      <c r="W25" s="660"/>
      <c r="X25" s="660"/>
      <c r="Y25" s="661"/>
      <c r="Z25" s="662">
        <v>0.3</v>
      </c>
      <c r="AA25" s="662"/>
      <c r="AB25" s="662"/>
      <c r="AC25" s="662"/>
      <c r="AD25" s="663">
        <v>5716</v>
      </c>
      <c r="AE25" s="663"/>
      <c r="AF25" s="663"/>
      <c r="AG25" s="663"/>
      <c r="AH25" s="663"/>
      <c r="AI25" s="663"/>
      <c r="AJ25" s="663"/>
      <c r="AK25" s="663"/>
      <c r="AL25" s="664">
        <v>0.1</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173</v>
      </c>
      <c r="BH25" s="660"/>
      <c r="BI25" s="660"/>
      <c r="BJ25" s="660"/>
      <c r="BK25" s="660"/>
      <c r="BL25" s="660"/>
      <c r="BM25" s="660"/>
      <c r="BN25" s="661"/>
      <c r="BO25" s="662" t="s">
        <v>236</v>
      </c>
      <c r="BP25" s="662"/>
      <c r="BQ25" s="662"/>
      <c r="BR25" s="662"/>
      <c r="BS25" s="668" t="s">
        <v>168</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1513975</v>
      </c>
      <c r="CS25" s="695"/>
      <c r="CT25" s="695"/>
      <c r="CU25" s="695"/>
      <c r="CV25" s="695"/>
      <c r="CW25" s="695"/>
      <c r="CX25" s="695"/>
      <c r="CY25" s="696"/>
      <c r="CZ25" s="664">
        <v>5.6</v>
      </c>
      <c r="DA25" s="693"/>
      <c r="DB25" s="693"/>
      <c r="DC25" s="697"/>
      <c r="DD25" s="668">
        <v>1331477</v>
      </c>
      <c r="DE25" s="695"/>
      <c r="DF25" s="695"/>
      <c r="DG25" s="695"/>
      <c r="DH25" s="695"/>
      <c r="DI25" s="695"/>
      <c r="DJ25" s="695"/>
      <c r="DK25" s="696"/>
      <c r="DL25" s="668">
        <v>1212829</v>
      </c>
      <c r="DM25" s="695"/>
      <c r="DN25" s="695"/>
      <c r="DO25" s="695"/>
      <c r="DP25" s="695"/>
      <c r="DQ25" s="695"/>
      <c r="DR25" s="695"/>
      <c r="DS25" s="695"/>
      <c r="DT25" s="695"/>
      <c r="DU25" s="695"/>
      <c r="DV25" s="696"/>
      <c r="DW25" s="664">
        <v>25.4</v>
      </c>
      <c r="DX25" s="693"/>
      <c r="DY25" s="693"/>
      <c r="DZ25" s="693"/>
      <c r="EA25" s="693"/>
      <c r="EB25" s="693"/>
      <c r="EC25" s="694"/>
    </row>
    <row r="26" spans="2:133" ht="11.25" customHeight="1">
      <c r="B26" s="656" t="s">
        <v>293</v>
      </c>
      <c r="C26" s="657"/>
      <c r="D26" s="657"/>
      <c r="E26" s="657"/>
      <c r="F26" s="657"/>
      <c r="G26" s="657"/>
      <c r="H26" s="657"/>
      <c r="I26" s="657"/>
      <c r="J26" s="657"/>
      <c r="K26" s="657"/>
      <c r="L26" s="657"/>
      <c r="M26" s="657"/>
      <c r="N26" s="657"/>
      <c r="O26" s="657"/>
      <c r="P26" s="657"/>
      <c r="Q26" s="658"/>
      <c r="R26" s="659">
        <v>12167</v>
      </c>
      <c r="S26" s="660"/>
      <c r="T26" s="660"/>
      <c r="U26" s="660"/>
      <c r="V26" s="660"/>
      <c r="W26" s="660"/>
      <c r="X26" s="660"/>
      <c r="Y26" s="661"/>
      <c r="Z26" s="662">
        <v>0</v>
      </c>
      <c r="AA26" s="662"/>
      <c r="AB26" s="662"/>
      <c r="AC26" s="662"/>
      <c r="AD26" s="663" t="s">
        <v>173</v>
      </c>
      <c r="AE26" s="663"/>
      <c r="AF26" s="663"/>
      <c r="AG26" s="663"/>
      <c r="AH26" s="663"/>
      <c r="AI26" s="663"/>
      <c r="AJ26" s="663"/>
      <c r="AK26" s="663"/>
      <c r="AL26" s="664" t="s">
        <v>173</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168</v>
      </c>
      <c r="BH26" s="660"/>
      <c r="BI26" s="660"/>
      <c r="BJ26" s="660"/>
      <c r="BK26" s="660"/>
      <c r="BL26" s="660"/>
      <c r="BM26" s="660"/>
      <c r="BN26" s="661"/>
      <c r="BO26" s="662" t="s">
        <v>168</v>
      </c>
      <c r="BP26" s="662"/>
      <c r="BQ26" s="662"/>
      <c r="BR26" s="662"/>
      <c r="BS26" s="668" t="s">
        <v>173</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931083</v>
      </c>
      <c r="CS26" s="660"/>
      <c r="CT26" s="660"/>
      <c r="CU26" s="660"/>
      <c r="CV26" s="660"/>
      <c r="CW26" s="660"/>
      <c r="CX26" s="660"/>
      <c r="CY26" s="661"/>
      <c r="CZ26" s="664">
        <v>3.4</v>
      </c>
      <c r="DA26" s="693"/>
      <c r="DB26" s="693"/>
      <c r="DC26" s="697"/>
      <c r="DD26" s="668">
        <v>865592</v>
      </c>
      <c r="DE26" s="660"/>
      <c r="DF26" s="660"/>
      <c r="DG26" s="660"/>
      <c r="DH26" s="660"/>
      <c r="DI26" s="660"/>
      <c r="DJ26" s="660"/>
      <c r="DK26" s="661"/>
      <c r="DL26" s="668" t="s">
        <v>173</v>
      </c>
      <c r="DM26" s="660"/>
      <c r="DN26" s="660"/>
      <c r="DO26" s="660"/>
      <c r="DP26" s="660"/>
      <c r="DQ26" s="660"/>
      <c r="DR26" s="660"/>
      <c r="DS26" s="660"/>
      <c r="DT26" s="660"/>
      <c r="DU26" s="660"/>
      <c r="DV26" s="661"/>
      <c r="DW26" s="664" t="s">
        <v>236</v>
      </c>
      <c r="DX26" s="693"/>
      <c r="DY26" s="693"/>
      <c r="DZ26" s="693"/>
      <c r="EA26" s="693"/>
      <c r="EB26" s="693"/>
      <c r="EC26" s="694"/>
    </row>
    <row r="27" spans="2:133" ht="11.25" customHeight="1">
      <c r="B27" s="656" t="s">
        <v>296</v>
      </c>
      <c r="C27" s="657"/>
      <c r="D27" s="657"/>
      <c r="E27" s="657"/>
      <c r="F27" s="657"/>
      <c r="G27" s="657"/>
      <c r="H27" s="657"/>
      <c r="I27" s="657"/>
      <c r="J27" s="657"/>
      <c r="K27" s="657"/>
      <c r="L27" s="657"/>
      <c r="M27" s="657"/>
      <c r="N27" s="657"/>
      <c r="O27" s="657"/>
      <c r="P27" s="657"/>
      <c r="Q27" s="658"/>
      <c r="R27" s="659">
        <v>2560514</v>
      </c>
      <c r="S27" s="660"/>
      <c r="T27" s="660"/>
      <c r="U27" s="660"/>
      <c r="V27" s="660"/>
      <c r="W27" s="660"/>
      <c r="X27" s="660"/>
      <c r="Y27" s="661"/>
      <c r="Z27" s="662">
        <v>8.4</v>
      </c>
      <c r="AA27" s="662"/>
      <c r="AB27" s="662"/>
      <c r="AC27" s="662"/>
      <c r="AD27" s="663" t="s">
        <v>168</v>
      </c>
      <c r="AE27" s="663"/>
      <c r="AF27" s="663"/>
      <c r="AG27" s="663"/>
      <c r="AH27" s="663"/>
      <c r="AI27" s="663"/>
      <c r="AJ27" s="663"/>
      <c r="AK27" s="663"/>
      <c r="AL27" s="664" t="s">
        <v>236</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1247614</v>
      </c>
      <c r="BH27" s="660"/>
      <c r="BI27" s="660"/>
      <c r="BJ27" s="660"/>
      <c r="BK27" s="660"/>
      <c r="BL27" s="660"/>
      <c r="BM27" s="660"/>
      <c r="BN27" s="661"/>
      <c r="BO27" s="662">
        <v>100</v>
      </c>
      <c r="BP27" s="662"/>
      <c r="BQ27" s="662"/>
      <c r="BR27" s="662"/>
      <c r="BS27" s="668" t="s">
        <v>173</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1182700</v>
      </c>
      <c r="CS27" s="695"/>
      <c r="CT27" s="695"/>
      <c r="CU27" s="695"/>
      <c r="CV27" s="695"/>
      <c r="CW27" s="695"/>
      <c r="CX27" s="695"/>
      <c r="CY27" s="696"/>
      <c r="CZ27" s="664">
        <v>4.3</v>
      </c>
      <c r="DA27" s="693"/>
      <c r="DB27" s="693"/>
      <c r="DC27" s="697"/>
      <c r="DD27" s="668">
        <v>385506</v>
      </c>
      <c r="DE27" s="695"/>
      <c r="DF27" s="695"/>
      <c r="DG27" s="695"/>
      <c r="DH27" s="695"/>
      <c r="DI27" s="695"/>
      <c r="DJ27" s="695"/>
      <c r="DK27" s="696"/>
      <c r="DL27" s="668">
        <v>355301</v>
      </c>
      <c r="DM27" s="695"/>
      <c r="DN27" s="695"/>
      <c r="DO27" s="695"/>
      <c r="DP27" s="695"/>
      <c r="DQ27" s="695"/>
      <c r="DR27" s="695"/>
      <c r="DS27" s="695"/>
      <c r="DT27" s="695"/>
      <c r="DU27" s="695"/>
      <c r="DV27" s="696"/>
      <c r="DW27" s="664">
        <v>7.4</v>
      </c>
      <c r="DX27" s="693"/>
      <c r="DY27" s="693"/>
      <c r="DZ27" s="693"/>
      <c r="EA27" s="693"/>
      <c r="EB27" s="693"/>
      <c r="EC27" s="694"/>
    </row>
    <row r="28" spans="2:133" ht="11.25" customHeight="1">
      <c r="B28" s="701" t="s">
        <v>299</v>
      </c>
      <c r="C28" s="702"/>
      <c r="D28" s="702"/>
      <c r="E28" s="702"/>
      <c r="F28" s="702"/>
      <c r="G28" s="702"/>
      <c r="H28" s="702"/>
      <c r="I28" s="702"/>
      <c r="J28" s="702"/>
      <c r="K28" s="702"/>
      <c r="L28" s="702"/>
      <c r="M28" s="702"/>
      <c r="N28" s="702"/>
      <c r="O28" s="702"/>
      <c r="P28" s="702"/>
      <c r="Q28" s="703"/>
      <c r="R28" s="659">
        <v>6188</v>
      </c>
      <c r="S28" s="660"/>
      <c r="T28" s="660"/>
      <c r="U28" s="660"/>
      <c r="V28" s="660"/>
      <c r="W28" s="660"/>
      <c r="X28" s="660"/>
      <c r="Y28" s="661"/>
      <c r="Z28" s="662">
        <v>0</v>
      </c>
      <c r="AA28" s="662"/>
      <c r="AB28" s="662"/>
      <c r="AC28" s="662"/>
      <c r="AD28" s="663">
        <v>6188</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777188</v>
      </c>
      <c r="CS28" s="660"/>
      <c r="CT28" s="660"/>
      <c r="CU28" s="660"/>
      <c r="CV28" s="660"/>
      <c r="CW28" s="660"/>
      <c r="CX28" s="660"/>
      <c r="CY28" s="661"/>
      <c r="CZ28" s="664">
        <v>2.9</v>
      </c>
      <c r="DA28" s="693"/>
      <c r="DB28" s="693"/>
      <c r="DC28" s="697"/>
      <c r="DD28" s="668">
        <v>744021</v>
      </c>
      <c r="DE28" s="660"/>
      <c r="DF28" s="660"/>
      <c r="DG28" s="660"/>
      <c r="DH28" s="660"/>
      <c r="DI28" s="660"/>
      <c r="DJ28" s="660"/>
      <c r="DK28" s="661"/>
      <c r="DL28" s="668">
        <v>744021</v>
      </c>
      <c r="DM28" s="660"/>
      <c r="DN28" s="660"/>
      <c r="DO28" s="660"/>
      <c r="DP28" s="660"/>
      <c r="DQ28" s="660"/>
      <c r="DR28" s="660"/>
      <c r="DS28" s="660"/>
      <c r="DT28" s="660"/>
      <c r="DU28" s="660"/>
      <c r="DV28" s="661"/>
      <c r="DW28" s="664">
        <v>15.6</v>
      </c>
      <c r="DX28" s="693"/>
      <c r="DY28" s="693"/>
      <c r="DZ28" s="693"/>
      <c r="EA28" s="693"/>
      <c r="EB28" s="693"/>
      <c r="EC28" s="694"/>
    </row>
    <row r="29" spans="2:133" ht="11.25" customHeight="1">
      <c r="B29" s="656" t="s">
        <v>301</v>
      </c>
      <c r="C29" s="657"/>
      <c r="D29" s="657"/>
      <c r="E29" s="657"/>
      <c r="F29" s="657"/>
      <c r="G29" s="657"/>
      <c r="H29" s="657"/>
      <c r="I29" s="657"/>
      <c r="J29" s="657"/>
      <c r="K29" s="657"/>
      <c r="L29" s="657"/>
      <c r="M29" s="657"/>
      <c r="N29" s="657"/>
      <c r="O29" s="657"/>
      <c r="P29" s="657"/>
      <c r="Q29" s="658"/>
      <c r="R29" s="659">
        <v>1204226</v>
      </c>
      <c r="S29" s="660"/>
      <c r="T29" s="660"/>
      <c r="U29" s="660"/>
      <c r="V29" s="660"/>
      <c r="W29" s="660"/>
      <c r="X29" s="660"/>
      <c r="Y29" s="661"/>
      <c r="Z29" s="662">
        <v>4</v>
      </c>
      <c r="AA29" s="662"/>
      <c r="AB29" s="662"/>
      <c r="AC29" s="662"/>
      <c r="AD29" s="663" t="s">
        <v>236</v>
      </c>
      <c r="AE29" s="663"/>
      <c r="AF29" s="663"/>
      <c r="AG29" s="663"/>
      <c r="AH29" s="663"/>
      <c r="AI29" s="663"/>
      <c r="AJ29" s="663"/>
      <c r="AK29" s="663"/>
      <c r="AL29" s="664" t="s">
        <v>236</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777188</v>
      </c>
      <c r="CS29" s="695"/>
      <c r="CT29" s="695"/>
      <c r="CU29" s="695"/>
      <c r="CV29" s="695"/>
      <c r="CW29" s="695"/>
      <c r="CX29" s="695"/>
      <c r="CY29" s="696"/>
      <c r="CZ29" s="664">
        <v>2.9</v>
      </c>
      <c r="DA29" s="693"/>
      <c r="DB29" s="693"/>
      <c r="DC29" s="697"/>
      <c r="DD29" s="668">
        <v>744021</v>
      </c>
      <c r="DE29" s="695"/>
      <c r="DF29" s="695"/>
      <c r="DG29" s="695"/>
      <c r="DH29" s="695"/>
      <c r="DI29" s="695"/>
      <c r="DJ29" s="695"/>
      <c r="DK29" s="696"/>
      <c r="DL29" s="668">
        <v>744021</v>
      </c>
      <c r="DM29" s="695"/>
      <c r="DN29" s="695"/>
      <c r="DO29" s="695"/>
      <c r="DP29" s="695"/>
      <c r="DQ29" s="695"/>
      <c r="DR29" s="695"/>
      <c r="DS29" s="695"/>
      <c r="DT29" s="695"/>
      <c r="DU29" s="695"/>
      <c r="DV29" s="696"/>
      <c r="DW29" s="664">
        <v>15.6</v>
      </c>
      <c r="DX29" s="693"/>
      <c r="DY29" s="693"/>
      <c r="DZ29" s="693"/>
      <c r="EA29" s="693"/>
      <c r="EB29" s="693"/>
      <c r="EC29" s="694"/>
    </row>
    <row r="30" spans="2:133" ht="11.25" customHeight="1">
      <c r="B30" s="656" t="s">
        <v>306</v>
      </c>
      <c r="C30" s="657"/>
      <c r="D30" s="657"/>
      <c r="E30" s="657"/>
      <c r="F30" s="657"/>
      <c r="G30" s="657"/>
      <c r="H30" s="657"/>
      <c r="I30" s="657"/>
      <c r="J30" s="657"/>
      <c r="K30" s="657"/>
      <c r="L30" s="657"/>
      <c r="M30" s="657"/>
      <c r="N30" s="657"/>
      <c r="O30" s="657"/>
      <c r="P30" s="657"/>
      <c r="Q30" s="658"/>
      <c r="R30" s="659">
        <v>659787</v>
      </c>
      <c r="S30" s="660"/>
      <c r="T30" s="660"/>
      <c r="U30" s="660"/>
      <c r="V30" s="660"/>
      <c r="W30" s="660"/>
      <c r="X30" s="660"/>
      <c r="Y30" s="661"/>
      <c r="Z30" s="662">
        <v>2.2000000000000002</v>
      </c>
      <c r="AA30" s="662"/>
      <c r="AB30" s="662"/>
      <c r="AC30" s="662"/>
      <c r="AD30" s="663">
        <v>17720</v>
      </c>
      <c r="AE30" s="663"/>
      <c r="AF30" s="663"/>
      <c r="AG30" s="663"/>
      <c r="AH30" s="663"/>
      <c r="AI30" s="663"/>
      <c r="AJ30" s="663"/>
      <c r="AK30" s="663"/>
      <c r="AL30" s="664">
        <v>0.4</v>
      </c>
      <c r="AM30" s="665"/>
      <c r="AN30" s="665"/>
      <c r="AO30" s="666"/>
      <c r="AP30" s="707" t="s">
        <v>307</v>
      </c>
      <c r="AQ30" s="708"/>
      <c r="AR30" s="708"/>
      <c r="AS30" s="708"/>
      <c r="AT30" s="713" t="s">
        <v>308</v>
      </c>
      <c r="AU30" s="210"/>
      <c r="AV30" s="210"/>
      <c r="AW30" s="210"/>
      <c r="AX30" s="645" t="s">
        <v>182</v>
      </c>
      <c r="AY30" s="646"/>
      <c r="AZ30" s="646"/>
      <c r="BA30" s="646"/>
      <c r="BB30" s="646"/>
      <c r="BC30" s="646"/>
      <c r="BD30" s="646"/>
      <c r="BE30" s="646"/>
      <c r="BF30" s="647"/>
      <c r="BG30" s="719">
        <v>98.5</v>
      </c>
      <c r="BH30" s="720"/>
      <c r="BI30" s="720"/>
      <c r="BJ30" s="720"/>
      <c r="BK30" s="720"/>
      <c r="BL30" s="720"/>
      <c r="BM30" s="654">
        <v>92.7</v>
      </c>
      <c r="BN30" s="720"/>
      <c r="BO30" s="720"/>
      <c r="BP30" s="720"/>
      <c r="BQ30" s="721"/>
      <c r="BR30" s="719">
        <v>98.3</v>
      </c>
      <c r="BS30" s="720"/>
      <c r="BT30" s="720"/>
      <c r="BU30" s="720"/>
      <c r="BV30" s="720"/>
      <c r="BW30" s="720"/>
      <c r="BX30" s="654">
        <v>92.5</v>
      </c>
      <c r="BY30" s="720"/>
      <c r="BZ30" s="720"/>
      <c r="CA30" s="720"/>
      <c r="CB30" s="721"/>
      <c r="CD30" s="724"/>
      <c r="CE30" s="725"/>
      <c r="CF30" s="674" t="s">
        <v>309</v>
      </c>
      <c r="CG30" s="675"/>
      <c r="CH30" s="675"/>
      <c r="CI30" s="675"/>
      <c r="CJ30" s="675"/>
      <c r="CK30" s="675"/>
      <c r="CL30" s="675"/>
      <c r="CM30" s="675"/>
      <c r="CN30" s="675"/>
      <c r="CO30" s="675"/>
      <c r="CP30" s="675"/>
      <c r="CQ30" s="676"/>
      <c r="CR30" s="659">
        <v>736871</v>
      </c>
      <c r="CS30" s="660"/>
      <c r="CT30" s="660"/>
      <c r="CU30" s="660"/>
      <c r="CV30" s="660"/>
      <c r="CW30" s="660"/>
      <c r="CX30" s="660"/>
      <c r="CY30" s="661"/>
      <c r="CZ30" s="664">
        <v>2.7</v>
      </c>
      <c r="DA30" s="693"/>
      <c r="DB30" s="693"/>
      <c r="DC30" s="697"/>
      <c r="DD30" s="668">
        <v>703704</v>
      </c>
      <c r="DE30" s="660"/>
      <c r="DF30" s="660"/>
      <c r="DG30" s="660"/>
      <c r="DH30" s="660"/>
      <c r="DI30" s="660"/>
      <c r="DJ30" s="660"/>
      <c r="DK30" s="661"/>
      <c r="DL30" s="668">
        <v>703704</v>
      </c>
      <c r="DM30" s="660"/>
      <c r="DN30" s="660"/>
      <c r="DO30" s="660"/>
      <c r="DP30" s="660"/>
      <c r="DQ30" s="660"/>
      <c r="DR30" s="660"/>
      <c r="DS30" s="660"/>
      <c r="DT30" s="660"/>
      <c r="DU30" s="660"/>
      <c r="DV30" s="661"/>
      <c r="DW30" s="664">
        <v>14.7</v>
      </c>
      <c r="DX30" s="693"/>
      <c r="DY30" s="693"/>
      <c r="DZ30" s="693"/>
      <c r="EA30" s="693"/>
      <c r="EB30" s="693"/>
      <c r="EC30" s="694"/>
    </row>
    <row r="31" spans="2:133" ht="11.25" customHeight="1">
      <c r="B31" s="656" t="s">
        <v>310</v>
      </c>
      <c r="C31" s="657"/>
      <c r="D31" s="657"/>
      <c r="E31" s="657"/>
      <c r="F31" s="657"/>
      <c r="G31" s="657"/>
      <c r="H31" s="657"/>
      <c r="I31" s="657"/>
      <c r="J31" s="657"/>
      <c r="K31" s="657"/>
      <c r="L31" s="657"/>
      <c r="M31" s="657"/>
      <c r="N31" s="657"/>
      <c r="O31" s="657"/>
      <c r="P31" s="657"/>
      <c r="Q31" s="658"/>
      <c r="R31" s="659">
        <v>108780</v>
      </c>
      <c r="S31" s="660"/>
      <c r="T31" s="660"/>
      <c r="U31" s="660"/>
      <c r="V31" s="660"/>
      <c r="W31" s="660"/>
      <c r="X31" s="660"/>
      <c r="Y31" s="661"/>
      <c r="Z31" s="662">
        <v>0.4</v>
      </c>
      <c r="AA31" s="662"/>
      <c r="AB31" s="662"/>
      <c r="AC31" s="662"/>
      <c r="AD31" s="663" t="s">
        <v>224</v>
      </c>
      <c r="AE31" s="663"/>
      <c r="AF31" s="663"/>
      <c r="AG31" s="663"/>
      <c r="AH31" s="663"/>
      <c r="AI31" s="663"/>
      <c r="AJ31" s="663"/>
      <c r="AK31" s="663"/>
      <c r="AL31" s="664" t="s">
        <v>168</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98.1</v>
      </c>
      <c r="BH31" s="695"/>
      <c r="BI31" s="695"/>
      <c r="BJ31" s="695"/>
      <c r="BK31" s="695"/>
      <c r="BL31" s="695"/>
      <c r="BM31" s="665">
        <v>91.7</v>
      </c>
      <c r="BN31" s="717"/>
      <c r="BO31" s="717"/>
      <c r="BP31" s="717"/>
      <c r="BQ31" s="718"/>
      <c r="BR31" s="716">
        <v>97.7</v>
      </c>
      <c r="BS31" s="695"/>
      <c r="BT31" s="695"/>
      <c r="BU31" s="695"/>
      <c r="BV31" s="695"/>
      <c r="BW31" s="695"/>
      <c r="BX31" s="665">
        <v>91.6</v>
      </c>
      <c r="BY31" s="717"/>
      <c r="BZ31" s="717"/>
      <c r="CA31" s="717"/>
      <c r="CB31" s="718"/>
      <c r="CD31" s="724"/>
      <c r="CE31" s="725"/>
      <c r="CF31" s="674" t="s">
        <v>313</v>
      </c>
      <c r="CG31" s="675"/>
      <c r="CH31" s="675"/>
      <c r="CI31" s="675"/>
      <c r="CJ31" s="675"/>
      <c r="CK31" s="675"/>
      <c r="CL31" s="675"/>
      <c r="CM31" s="675"/>
      <c r="CN31" s="675"/>
      <c r="CO31" s="675"/>
      <c r="CP31" s="675"/>
      <c r="CQ31" s="676"/>
      <c r="CR31" s="659">
        <v>40317</v>
      </c>
      <c r="CS31" s="695"/>
      <c r="CT31" s="695"/>
      <c r="CU31" s="695"/>
      <c r="CV31" s="695"/>
      <c r="CW31" s="695"/>
      <c r="CX31" s="695"/>
      <c r="CY31" s="696"/>
      <c r="CZ31" s="664">
        <v>0.1</v>
      </c>
      <c r="DA31" s="693"/>
      <c r="DB31" s="693"/>
      <c r="DC31" s="697"/>
      <c r="DD31" s="668">
        <v>40317</v>
      </c>
      <c r="DE31" s="695"/>
      <c r="DF31" s="695"/>
      <c r="DG31" s="695"/>
      <c r="DH31" s="695"/>
      <c r="DI31" s="695"/>
      <c r="DJ31" s="695"/>
      <c r="DK31" s="696"/>
      <c r="DL31" s="668">
        <v>40317</v>
      </c>
      <c r="DM31" s="695"/>
      <c r="DN31" s="695"/>
      <c r="DO31" s="695"/>
      <c r="DP31" s="695"/>
      <c r="DQ31" s="695"/>
      <c r="DR31" s="695"/>
      <c r="DS31" s="695"/>
      <c r="DT31" s="695"/>
      <c r="DU31" s="695"/>
      <c r="DV31" s="696"/>
      <c r="DW31" s="664">
        <v>0.8</v>
      </c>
      <c r="DX31" s="693"/>
      <c r="DY31" s="693"/>
      <c r="DZ31" s="693"/>
      <c r="EA31" s="693"/>
      <c r="EB31" s="693"/>
      <c r="EC31" s="694"/>
    </row>
    <row r="32" spans="2:133" ht="11.25" customHeight="1">
      <c r="B32" s="656" t="s">
        <v>314</v>
      </c>
      <c r="C32" s="657"/>
      <c r="D32" s="657"/>
      <c r="E32" s="657"/>
      <c r="F32" s="657"/>
      <c r="G32" s="657"/>
      <c r="H32" s="657"/>
      <c r="I32" s="657"/>
      <c r="J32" s="657"/>
      <c r="K32" s="657"/>
      <c r="L32" s="657"/>
      <c r="M32" s="657"/>
      <c r="N32" s="657"/>
      <c r="O32" s="657"/>
      <c r="P32" s="657"/>
      <c r="Q32" s="658"/>
      <c r="R32" s="659">
        <v>10365920</v>
      </c>
      <c r="S32" s="660"/>
      <c r="T32" s="660"/>
      <c r="U32" s="660"/>
      <c r="V32" s="660"/>
      <c r="W32" s="660"/>
      <c r="X32" s="660"/>
      <c r="Y32" s="661"/>
      <c r="Z32" s="662">
        <v>34</v>
      </c>
      <c r="AA32" s="662"/>
      <c r="AB32" s="662"/>
      <c r="AC32" s="662"/>
      <c r="AD32" s="663" t="s">
        <v>173</v>
      </c>
      <c r="AE32" s="663"/>
      <c r="AF32" s="663"/>
      <c r="AG32" s="663"/>
      <c r="AH32" s="663"/>
      <c r="AI32" s="663"/>
      <c r="AJ32" s="663"/>
      <c r="AK32" s="663"/>
      <c r="AL32" s="664" t="s">
        <v>173</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98.6</v>
      </c>
      <c r="BH32" s="729"/>
      <c r="BI32" s="729"/>
      <c r="BJ32" s="729"/>
      <c r="BK32" s="729"/>
      <c r="BL32" s="729"/>
      <c r="BM32" s="730">
        <v>91</v>
      </c>
      <c r="BN32" s="729"/>
      <c r="BO32" s="729"/>
      <c r="BP32" s="729"/>
      <c r="BQ32" s="731"/>
      <c r="BR32" s="728">
        <v>98.6</v>
      </c>
      <c r="BS32" s="729"/>
      <c r="BT32" s="729"/>
      <c r="BU32" s="729"/>
      <c r="BV32" s="729"/>
      <c r="BW32" s="729"/>
      <c r="BX32" s="730">
        <v>90.6</v>
      </c>
      <c r="BY32" s="729"/>
      <c r="BZ32" s="729"/>
      <c r="CA32" s="729"/>
      <c r="CB32" s="731"/>
      <c r="CD32" s="726"/>
      <c r="CE32" s="727"/>
      <c r="CF32" s="674" t="s">
        <v>316</v>
      </c>
      <c r="CG32" s="675"/>
      <c r="CH32" s="675"/>
      <c r="CI32" s="675"/>
      <c r="CJ32" s="675"/>
      <c r="CK32" s="675"/>
      <c r="CL32" s="675"/>
      <c r="CM32" s="675"/>
      <c r="CN32" s="675"/>
      <c r="CO32" s="675"/>
      <c r="CP32" s="675"/>
      <c r="CQ32" s="676"/>
      <c r="CR32" s="659" t="s">
        <v>173</v>
      </c>
      <c r="CS32" s="660"/>
      <c r="CT32" s="660"/>
      <c r="CU32" s="660"/>
      <c r="CV32" s="660"/>
      <c r="CW32" s="660"/>
      <c r="CX32" s="660"/>
      <c r="CY32" s="661"/>
      <c r="CZ32" s="664" t="s">
        <v>168</v>
      </c>
      <c r="DA32" s="693"/>
      <c r="DB32" s="693"/>
      <c r="DC32" s="697"/>
      <c r="DD32" s="668" t="s">
        <v>173</v>
      </c>
      <c r="DE32" s="660"/>
      <c r="DF32" s="660"/>
      <c r="DG32" s="660"/>
      <c r="DH32" s="660"/>
      <c r="DI32" s="660"/>
      <c r="DJ32" s="660"/>
      <c r="DK32" s="661"/>
      <c r="DL32" s="668" t="s">
        <v>236</v>
      </c>
      <c r="DM32" s="660"/>
      <c r="DN32" s="660"/>
      <c r="DO32" s="660"/>
      <c r="DP32" s="660"/>
      <c r="DQ32" s="660"/>
      <c r="DR32" s="660"/>
      <c r="DS32" s="660"/>
      <c r="DT32" s="660"/>
      <c r="DU32" s="660"/>
      <c r="DV32" s="661"/>
      <c r="DW32" s="664" t="s">
        <v>173</v>
      </c>
      <c r="DX32" s="693"/>
      <c r="DY32" s="693"/>
      <c r="DZ32" s="693"/>
      <c r="EA32" s="693"/>
      <c r="EB32" s="693"/>
      <c r="EC32" s="694"/>
    </row>
    <row r="33" spans="2:133" ht="11.25" customHeight="1">
      <c r="B33" s="656" t="s">
        <v>317</v>
      </c>
      <c r="C33" s="657"/>
      <c r="D33" s="657"/>
      <c r="E33" s="657"/>
      <c r="F33" s="657"/>
      <c r="G33" s="657"/>
      <c r="H33" s="657"/>
      <c r="I33" s="657"/>
      <c r="J33" s="657"/>
      <c r="K33" s="657"/>
      <c r="L33" s="657"/>
      <c r="M33" s="657"/>
      <c r="N33" s="657"/>
      <c r="O33" s="657"/>
      <c r="P33" s="657"/>
      <c r="Q33" s="658"/>
      <c r="R33" s="659">
        <v>5550210</v>
      </c>
      <c r="S33" s="660"/>
      <c r="T33" s="660"/>
      <c r="U33" s="660"/>
      <c r="V33" s="660"/>
      <c r="W33" s="660"/>
      <c r="X33" s="660"/>
      <c r="Y33" s="661"/>
      <c r="Z33" s="662">
        <v>18.2</v>
      </c>
      <c r="AA33" s="662"/>
      <c r="AB33" s="662"/>
      <c r="AC33" s="662"/>
      <c r="AD33" s="663" t="s">
        <v>168</v>
      </c>
      <c r="AE33" s="663"/>
      <c r="AF33" s="663"/>
      <c r="AG33" s="663"/>
      <c r="AH33" s="663"/>
      <c r="AI33" s="663"/>
      <c r="AJ33" s="663"/>
      <c r="AK33" s="663"/>
      <c r="AL33" s="664" t="s">
        <v>168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7075730</v>
      </c>
      <c r="CS33" s="695"/>
      <c r="CT33" s="695"/>
      <c r="CU33" s="695"/>
      <c r="CV33" s="695"/>
      <c r="CW33" s="695"/>
      <c r="CX33" s="695"/>
      <c r="CY33" s="696"/>
      <c r="CZ33" s="664">
        <v>26</v>
      </c>
      <c r="DA33" s="693"/>
      <c r="DB33" s="693"/>
      <c r="DC33" s="697"/>
      <c r="DD33" s="668">
        <v>4325403</v>
      </c>
      <c r="DE33" s="695"/>
      <c r="DF33" s="695"/>
      <c r="DG33" s="695"/>
      <c r="DH33" s="695"/>
      <c r="DI33" s="695"/>
      <c r="DJ33" s="695"/>
      <c r="DK33" s="696"/>
      <c r="DL33" s="668">
        <v>1843349</v>
      </c>
      <c r="DM33" s="695"/>
      <c r="DN33" s="695"/>
      <c r="DO33" s="695"/>
      <c r="DP33" s="695"/>
      <c r="DQ33" s="695"/>
      <c r="DR33" s="695"/>
      <c r="DS33" s="695"/>
      <c r="DT33" s="695"/>
      <c r="DU33" s="695"/>
      <c r="DV33" s="696"/>
      <c r="DW33" s="664">
        <v>38.6</v>
      </c>
      <c r="DX33" s="693"/>
      <c r="DY33" s="693"/>
      <c r="DZ33" s="693"/>
      <c r="EA33" s="693"/>
      <c r="EB33" s="693"/>
      <c r="EC33" s="694"/>
    </row>
    <row r="34" spans="2:133" ht="11.25" customHeight="1">
      <c r="B34" s="656" t="s">
        <v>319</v>
      </c>
      <c r="C34" s="657"/>
      <c r="D34" s="657"/>
      <c r="E34" s="657"/>
      <c r="F34" s="657"/>
      <c r="G34" s="657"/>
      <c r="H34" s="657"/>
      <c r="I34" s="657"/>
      <c r="J34" s="657"/>
      <c r="K34" s="657"/>
      <c r="L34" s="657"/>
      <c r="M34" s="657"/>
      <c r="N34" s="657"/>
      <c r="O34" s="657"/>
      <c r="P34" s="657"/>
      <c r="Q34" s="658"/>
      <c r="R34" s="659">
        <v>205808</v>
      </c>
      <c r="S34" s="660"/>
      <c r="T34" s="660"/>
      <c r="U34" s="660"/>
      <c r="V34" s="660"/>
      <c r="W34" s="660"/>
      <c r="X34" s="660"/>
      <c r="Y34" s="661"/>
      <c r="Z34" s="662">
        <v>0.7</v>
      </c>
      <c r="AA34" s="662"/>
      <c r="AB34" s="662"/>
      <c r="AC34" s="662"/>
      <c r="AD34" s="663">
        <v>15578</v>
      </c>
      <c r="AE34" s="663"/>
      <c r="AF34" s="663"/>
      <c r="AG34" s="663"/>
      <c r="AH34" s="663"/>
      <c r="AI34" s="663"/>
      <c r="AJ34" s="663"/>
      <c r="AK34" s="663"/>
      <c r="AL34" s="664">
        <v>0.3</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1091129</v>
      </c>
      <c r="CS34" s="660"/>
      <c r="CT34" s="660"/>
      <c r="CU34" s="660"/>
      <c r="CV34" s="660"/>
      <c r="CW34" s="660"/>
      <c r="CX34" s="660"/>
      <c r="CY34" s="661"/>
      <c r="CZ34" s="664">
        <v>4</v>
      </c>
      <c r="DA34" s="693"/>
      <c r="DB34" s="693"/>
      <c r="DC34" s="697"/>
      <c r="DD34" s="668">
        <v>678927</v>
      </c>
      <c r="DE34" s="660"/>
      <c r="DF34" s="660"/>
      <c r="DG34" s="660"/>
      <c r="DH34" s="660"/>
      <c r="DI34" s="660"/>
      <c r="DJ34" s="660"/>
      <c r="DK34" s="661"/>
      <c r="DL34" s="668">
        <v>448026</v>
      </c>
      <c r="DM34" s="660"/>
      <c r="DN34" s="660"/>
      <c r="DO34" s="660"/>
      <c r="DP34" s="660"/>
      <c r="DQ34" s="660"/>
      <c r="DR34" s="660"/>
      <c r="DS34" s="660"/>
      <c r="DT34" s="660"/>
      <c r="DU34" s="660"/>
      <c r="DV34" s="661"/>
      <c r="DW34" s="664">
        <v>9.4</v>
      </c>
      <c r="DX34" s="693"/>
      <c r="DY34" s="693"/>
      <c r="DZ34" s="693"/>
      <c r="EA34" s="693"/>
      <c r="EB34" s="693"/>
      <c r="EC34" s="694"/>
    </row>
    <row r="35" spans="2:133" ht="11.25" customHeight="1">
      <c r="B35" s="656" t="s">
        <v>323</v>
      </c>
      <c r="C35" s="657"/>
      <c r="D35" s="657"/>
      <c r="E35" s="657"/>
      <c r="F35" s="657"/>
      <c r="G35" s="657"/>
      <c r="H35" s="657"/>
      <c r="I35" s="657"/>
      <c r="J35" s="657"/>
      <c r="K35" s="657"/>
      <c r="L35" s="657"/>
      <c r="M35" s="657"/>
      <c r="N35" s="657"/>
      <c r="O35" s="657"/>
      <c r="P35" s="657"/>
      <c r="Q35" s="658"/>
      <c r="R35" s="659">
        <v>1560338</v>
      </c>
      <c r="S35" s="660"/>
      <c r="T35" s="660"/>
      <c r="U35" s="660"/>
      <c r="V35" s="660"/>
      <c r="W35" s="660"/>
      <c r="X35" s="660"/>
      <c r="Y35" s="661"/>
      <c r="Z35" s="662">
        <v>5.0999999999999996</v>
      </c>
      <c r="AA35" s="662"/>
      <c r="AB35" s="662"/>
      <c r="AC35" s="662"/>
      <c r="AD35" s="663" t="s">
        <v>173</v>
      </c>
      <c r="AE35" s="663"/>
      <c r="AF35" s="663"/>
      <c r="AG35" s="663"/>
      <c r="AH35" s="663"/>
      <c r="AI35" s="663"/>
      <c r="AJ35" s="663"/>
      <c r="AK35" s="663"/>
      <c r="AL35" s="664" t="s">
        <v>173</v>
      </c>
      <c r="AM35" s="665"/>
      <c r="AN35" s="665"/>
      <c r="AO35" s="666"/>
      <c r="AP35" s="214"/>
      <c r="AQ35" s="732" t="s">
        <v>324</v>
      </c>
      <c r="AR35" s="733"/>
      <c r="AS35" s="733"/>
      <c r="AT35" s="733"/>
      <c r="AU35" s="733"/>
      <c r="AV35" s="733"/>
      <c r="AW35" s="733"/>
      <c r="AX35" s="733"/>
      <c r="AY35" s="734"/>
      <c r="AZ35" s="648">
        <v>1098315</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70251</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101059</v>
      </c>
      <c r="CS35" s="695"/>
      <c r="CT35" s="695"/>
      <c r="CU35" s="695"/>
      <c r="CV35" s="695"/>
      <c r="CW35" s="695"/>
      <c r="CX35" s="695"/>
      <c r="CY35" s="696"/>
      <c r="CZ35" s="664">
        <v>0.4</v>
      </c>
      <c r="DA35" s="693"/>
      <c r="DB35" s="693"/>
      <c r="DC35" s="697"/>
      <c r="DD35" s="668">
        <v>94318</v>
      </c>
      <c r="DE35" s="695"/>
      <c r="DF35" s="695"/>
      <c r="DG35" s="695"/>
      <c r="DH35" s="695"/>
      <c r="DI35" s="695"/>
      <c r="DJ35" s="695"/>
      <c r="DK35" s="696"/>
      <c r="DL35" s="668">
        <v>83797</v>
      </c>
      <c r="DM35" s="695"/>
      <c r="DN35" s="695"/>
      <c r="DO35" s="695"/>
      <c r="DP35" s="695"/>
      <c r="DQ35" s="695"/>
      <c r="DR35" s="695"/>
      <c r="DS35" s="695"/>
      <c r="DT35" s="695"/>
      <c r="DU35" s="695"/>
      <c r="DV35" s="696"/>
      <c r="DW35" s="664">
        <v>1.8</v>
      </c>
      <c r="DX35" s="693"/>
      <c r="DY35" s="693"/>
      <c r="DZ35" s="693"/>
      <c r="EA35" s="693"/>
      <c r="EB35" s="693"/>
      <c r="EC35" s="694"/>
    </row>
    <row r="36" spans="2:133" ht="11.25" customHeight="1">
      <c r="B36" s="656" t="s">
        <v>327</v>
      </c>
      <c r="C36" s="657"/>
      <c r="D36" s="657"/>
      <c r="E36" s="657"/>
      <c r="F36" s="657"/>
      <c r="G36" s="657"/>
      <c r="H36" s="657"/>
      <c r="I36" s="657"/>
      <c r="J36" s="657"/>
      <c r="K36" s="657"/>
      <c r="L36" s="657"/>
      <c r="M36" s="657"/>
      <c r="N36" s="657"/>
      <c r="O36" s="657"/>
      <c r="P36" s="657"/>
      <c r="Q36" s="658"/>
      <c r="R36" s="659" t="s">
        <v>173</v>
      </c>
      <c r="S36" s="660"/>
      <c r="T36" s="660"/>
      <c r="U36" s="660"/>
      <c r="V36" s="660"/>
      <c r="W36" s="660"/>
      <c r="X36" s="660"/>
      <c r="Y36" s="661"/>
      <c r="Z36" s="662" t="s">
        <v>236</v>
      </c>
      <c r="AA36" s="662"/>
      <c r="AB36" s="662"/>
      <c r="AC36" s="662"/>
      <c r="AD36" s="663" t="s">
        <v>251</v>
      </c>
      <c r="AE36" s="663"/>
      <c r="AF36" s="663"/>
      <c r="AG36" s="663"/>
      <c r="AH36" s="663"/>
      <c r="AI36" s="663"/>
      <c r="AJ36" s="663"/>
      <c r="AK36" s="663"/>
      <c r="AL36" s="664" t="s">
        <v>173</v>
      </c>
      <c r="AM36" s="665"/>
      <c r="AN36" s="665"/>
      <c r="AO36" s="666"/>
      <c r="AQ36" s="736" t="s">
        <v>328</v>
      </c>
      <c r="AR36" s="737"/>
      <c r="AS36" s="737"/>
      <c r="AT36" s="737"/>
      <c r="AU36" s="737"/>
      <c r="AV36" s="737"/>
      <c r="AW36" s="737"/>
      <c r="AX36" s="737"/>
      <c r="AY36" s="738"/>
      <c r="AZ36" s="659">
        <v>301726</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22143</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2258228</v>
      </c>
      <c r="CS36" s="660"/>
      <c r="CT36" s="660"/>
      <c r="CU36" s="660"/>
      <c r="CV36" s="660"/>
      <c r="CW36" s="660"/>
      <c r="CX36" s="660"/>
      <c r="CY36" s="661"/>
      <c r="CZ36" s="664">
        <v>8.3000000000000007</v>
      </c>
      <c r="DA36" s="693"/>
      <c r="DB36" s="693"/>
      <c r="DC36" s="697"/>
      <c r="DD36" s="668">
        <v>1053450</v>
      </c>
      <c r="DE36" s="660"/>
      <c r="DF36" s="660"/>
      <c r="DG36" s="660"/>
      <c r="DH36" s="660"/>
      <c r="DI36" s="660"/>
      <c r="DJ36" s="660"/>
      <c r="DK36" s="661"/>
      <c r="DL36" s="668">
        <v>609512</v>
      </c>
      <c r="DM36" s="660"/>
      <c r="DN36" s="660"/>
      <c r="DO36" s="660"/>
      <c r="DP36" s="660"/>
      <c r="DQ36" s="660"/>
      <c r="DR36" s="660"/>
      <c r="DS36" s="660"/>
      <c r="DT36" s="660"/>
      <c r="DU36" s="660"/>
      <c r="DV36" s="661"/>
      <c r="DW36" s="664">
        <v>12.8</v>
      </c>
      <c r="DX36" s="693"/>
      <c r="DY36" s="693"/>
      <c r="DZ36" s="693"/>
      <c r="EA36" s="693"/>
      <c r="EB36" s="693"/>
      <c r="EC36" s="694"/>
    </row>
    <row r="37" spans="2:133" ht="11.25" customHeight="1">
      <c r="B37" s="656" t="s">
        <v>331</v>
      </c>
      <c r="C37" s="657"/>
      <c r="D37" s="657"/>
      <c r="E37" s="657"/>
      <c r="F37" s="657"/>
      <c r="G37" s="657"/>
      <c r="H37" s="657"/>
      <c r="I37" s="657"/>
      <c r="J37" s="657"/>
      <c r="K37" s="657"/>
      <c r="L37" s="657"/>
      <c r="M37" s="657"/>
      <c r="N37" s="657"/>
      <c r="O37" s="657"/>
      <c r="P37" s="657"/>
      <c r="Q37" s="658"/>
      <c r="R37" s="659">
        <v>206638</v>
      </c>
      <c r="S37" s="660"/>
      <c r="T37" s="660"/>
      <c r="U37" s="660"/>
      <c r="V37" s="660"/>
      <c r="W37" s="660"/>
      <c r="X37" s="660"/>
      <c r="Y37" s="661"/>
      <c r="Z37" s="662">
        <v>0.7</v>
      </c>
      <c r="AA37" s="662"/>
      <c r="AB37" s="662"/>
      <c r="AC37" s="662"/>
      <c r="AD37" s="663" t="s">
        <v>168</v>
      </c>
      <c r="AE37" s="663"/>
      <c r="AF37" s="663"/>
      <c r="AG37" s="663"/>
      <c r="AH37" s="663"/>
      <c r="AI37" s="663"/>
      <c r="AJ37" s="663"/>
      <c r="AK37" s="663"/>
      <c r="AL37" s="664" t="s">
        <v>236</v>
      </c>
      <c r="AM37" s="665"/>
      <c r="AN37" s="665"/>
      <c r="AO37" s="666"/>
      <c r="AQ37" s="736" t="s">
        <v>332</v>
      </c>
      <c r="AR37" s="737"/>
      <c r="AS37" s="737"/>
      <c r="AT37" s="737"/>
      <c r="AU37" s="737"/>
      <c r="AV37" s="737"/>
      <c r="AW37" s="737"/>
      <c r="AX37" s="737"/>
      <c r="AY37" s="738"/>
      <c r="AZ37" s="659">
        <v>64710</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2913</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665650</v>
      </c>
      <c r="CS37" s="695"/>
      <c r="CT37" s="695"/>
      <c r="CU37" s="695"/>
      <c r="CV37" s="695"/>
      <c r="CW37" s="695"/>
      <c r="CX37" s="695"/>
      <c r="CY37" s="696"/>
      <c r="CZ37" s="664">
        <v>2.4</v>
      </c>
      <c r="DA37" s="693"/>
      <c r="DB37" s="693"/>
      <c r="DC37" s="697"/>
      <c r="DD37" s="668">
        <v>520850</v>
      </c>
      <c r="DE37" s="695"/>
      <c r="DF37" s="695"/>
      <c r="DG37" s="695"/>
      <c r="DH37" s="695"/>
      <c r="DI37" s="695"/>
      <c r="DJ37" s="695"/>
      <c r="DK37" s="696"/>
      <c r="DL37" s="668">
        <v>496893</v>
      </c>
      <c r="DM37" s="695"/>
      <c r="DN37" s="695"/>
      <c r="DO37" s="695"/>
      <c r="DP37" s="695"/>
      <c r="DQ37" s="695"/>
      <c r="DR37" s="695"/>
      <c r="DS37" s="695"/>
      <c r="DT37" s="695"/>
      <c r="DU37" s="695"/>
      <c r="DV37" s="696"/>
      <c r="DW37" s="664">
        <v>10.4</v>
      </c>
      <c r="DX37" s="693"/>
      <c r="DY37" s="693"/>
      <c r="DZ37" s="693"/>
      <c r="EA37" s="693"/>
      <c r="EB37" s="693"/>
      <c r="EC37" s="694"/>
    </row>
    <row r="38" spans="2:133" ht="11.25" customHeight="1">
      <c r="B38" s="704" t="s">
        <v>335</v>
      </c>
      <c r="C38" s="705"/>
      <c r="D38" s="705"/>
      <c r="E38" s="705"/>
      <c r="F38" s="705"/>
      <c r="G38" s="705"/>
      <c r="H38" s="705"/>
      <c r="I38" s="705"/>
      <c r="J38" s="705"/>
      <c r="K38" s="705"/>
      <c r="L38" s="705"/>
      <c r="M38" s="705"/>
      <c r="N38" s="705"/>
      <c r="O38" s="705"/>
      <c r="P38" s="705"/>
      <c r="Q38" s="706"/>
      <c r="R38" s="739">
        <v>30462023</v>
      </c>
      <c r="S38" s="740"/>
      <c r="T38" s="740"/>
      <c r="U38" s="740"/>
      <c r="V38" s="740"/>
      <c r="W38" s="740"/>
      <c r="X38" s="740"/>
      <c r="Y38" s="741"/>
      <c r="Z38" s="742">
        <v>100</v>
      </c>
      <c r="AA38" s="742"/>
      <c r="AB38" s="742"/>
      <c r="AC38" s="742"/>
      <c r="AD38" s="743">
        <v>4570168</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236</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4900</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1033605</v>
      </c>
      <c r="CS38" s="660"/>
      <c r="CT38" s="660"/>
      <c r="CU38" s="660"/>
      <c r="CV38" s="660"/>
      <c r="CW38" s="660"/>
      <c r="CX38" s="660"/>
      <c r="CY38" s="661"/>
      <c r="CZ38" s="664">
        <v>3.8</v>
      </c>
      <c r="DA38" s="693"/>
      <c r="DB38" s="693"/>
      <c r="DC38" s="697"/>
      <c r="DD38" s="668">
        <v>864032</v>
      </c>
      <c r="DE38" s="660"/>
      <c r="DF38" s="660"/>
      <c r="DG38" s="660"/>
      <c r="DH38" s="660"/>
      <c r="DI38" s="660"/>
      <c r="DJ38" s="660"/>
      <c r="DK38" s="661"/>
      <c r="DL38" s="668">
        <v>692514</v>
      </c>
      <c r="DM38" s="660"/>
      <c r="DN38" s="660"/>
      <c r="DO38" s="660"/>
      <c r="DP38" s="660"/>
      <c r="DQ38" s="660"/>
      <c r="DR38" s="660"/>
      <c r="DS38" s="660"/>
      <c r="DT38" s="660"/>
      <c r="DU38" s="660"/>
      <c r="DV38" s="661"/>
      <c r="DW38" s="664">
        <v>14.5</v>
      </c>
      <c r="DX38" s="693"/>
      <c r="DY38" s="693"/>
      <c r="DZ38" s="693"/>
      <c r="EA38" s="693"/>
      <c r="EB38" s="693"/>
      <c r="EC38" s="694"/>
    </row>
    <row r="39" spans="2:133" ht="11.25" customHeight="1">
      <c r="AQ39" s="736" t="s">
        <v>339</v>
      </c>
      <c r="AR39" s="737"/>
      <c r="AS39" s="737"/>
      <c r="AT39" s="737"/>
      <c r="AU39" s="737"/>
      <c r="AV39" s="737"/>
      <c r="AW39" s="737"/>
      <c r="AX39" s="737"/>
      <c r="AY39" s="738"/>
      <c r="AZ39" s="659" t="s">
        <v>173</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89</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2543709</v>
      </c>
      <c r="CS39" s="695"/>
      <c r="CT39" s="695"/>
      <c r="CU39" s="695"/>
      <c r="CV39" s="695"/>
      <c r="CW39" s="695"/>
      <c r="CX39" s="695"/>
      <c r="CY39" s="696"/>
      <c r="CZ39" s="664">
        <v>9.3000000000000007</v>
      </c>
      <c r="DA39" s="693"/>
      <c r="DB39" s="693"/>
      <c r="DC39" s="697"/>
      <c r="DD39" s="668">
        <v>1614676</v>
      </c>
      <c r="DE39" s="695"/>
      <c r="DF39" s="695"/>
      <c r="DG39" s="695"/>
      <c r="DH39" s="695"/>
      <c r="DI39" s="695"/>
      <c r="DJ39" s="695"/>
      <c r="DK39" s="696"/>
      <c r="DL39" s="668" t="s">
        <v>168</v>
      </c>
      <c r="DM39" s="695"/>
      <c r="DN39" s="695"/>
      <c r="DO39" s="695"/>
      <c r="DP39" s="695"/>
      <c r="DQ39" s="695"/>
      <c r="DR39" s="695"/>
      <c r="DS39" s="695"/>
      <c r="DT39" s="695"/>
      <c r="DU39" s="695"/>
      <c r="DV39" s="696"/>
      <c r="DW39" s="664" t="s">
        <v>236</v>
      </c>
      <c r="DX39" s="693"/>
      <c r="DY39" s="693"/>
      <c r="DZ39" s="693"/>
      <c r="EA39" s="693"/>
      <c r="EB39" s="693"/>
      <c r="EC39" s="694"/>
    </row>
    <row r="40" spans="2:133" ht="11.25" customHeight="1">
      <c r="AQ40" s="736" t="s">
        <v>343</v>
      </c>
      <c r="AR40" s="737"/>
      <c r="AS40" s="737"/>
      <c r="AT40" s="737"/>
      <c r="AU40" s="737"/>
      <c r="AV40" s="737"/>
      <c r="AW40" s="737"/>
      <c r="AX40" s="737"/>
      <c r="AY40" s="738"/>
      <c r="AZ40" s="659">
        <v>234374</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153</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48000</v>
      </c>
      <c r="CS40" s="660"/>
      <c r="CT40" s="660"/>
      <c r="CU40" s="660"/>
      <c r="CV40" s="660"/>
      <c r="CW40" s="660"/>
      <c r="CX40" s="660"/>
      <c r="CY40" s="661"/>
      <c r="CZ40" s="664">
        <v>0.2</v>
      </c>
      <c r="DA40" s="693"/>
      <c r="DB40" s="693"/>
      <c r="DC40" s="697"/>
      <c r="DD40" s="668">
        <v>20000</v>
      </c>
      <c r="DE40" s="660"/>
      <c r="DF40" s="660"/>
      <c r="DG40" s="660"/>
      <c r="DH40" s="660"/>
      <c r="DI40" s="660"/>
      <c r="DJ40" s="660"/>
      <c r="DK40" s="661"/>
      <c r="DL40" s="668">
        <v>9500</v>
      </c>
      <c r="DM40" s="660"/>
      <c r="DN40" s="660"/>
      <c r="DO40" s="660"/>
      <c r="DP40" s="660"/>
      <c r="DQ40" s="660"/>
      <c r="DR40" s="660"/>
      <c r="DS40" s="660"/>
      <c r="DT40" s="660"/>
      <c r="DU40" s="660"/>
      <c r="DV40" s="661"/>
      <c r="DW40" s="664">
        <v>0.2</v>
      </c>
      <c r="DX40" s="693"/>
      <c r="DY40" s="693"/>
      <c r="DZ40" s="693"/>
      <c r="EA40" s="693"/>
      <c r="EB40" s="693"/>
      <c r="EC40" s="694"/>
    </row>
    <row r="41" spans="2:133" ht="11.25" customHeight="1">
      <c r="AQ41" s="746" t="s">
        <v>346</v>
      </c>
      <c r="AR41" s="747"/>
      <c r="AS41" s="747"/>
      <c r="AT41" s="747"/>
      <c r="AU41" s="747"/>
      <c r="AV41" s="747"/>
      <c r="AW41" s="747"/>
      <c r="AX41" s="747"/>
      <c r="AY41" s="748"/>
      <c r="AZ41" s="739">
        <v>497505</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346</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236</v>
      </c>
      <c r="CS41" s="695"/>
      <c r="CT41" s="695"/>
      <c r="CU41" s="695"/>
      <c r="CV41" s="695"/>
      <c r="CW41" s="695"/>
      <c r="CX41" s="695"/>
      <c r="CY41" s="696"/>
      <c r="CZ41" s="664" t="s">
        <v>236</v>
      </c>
      <c r="DA41" s="693"/>
      <c r="DB41" s="693"/>
      <c r="DC41" s="697"/>
      <c r="DD41" s="668" t="s">
        <v>224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16705962</v>
      </c>
      <c r="CS42" s="660"/>
      <c r="CT42" s="660"/>
      <c r="CU42" s="660"/>
      <c r="CV42" s="660"/>
      <c r="CW42" s="660"/>
      <c r="CX42" s="660"/>
      <c r="CY42" s="661"/>
      <c r="CZ42" s="664">
        <v>61.3</v>
      </c>
      <c r="DA42" s="665"/>
      <c r="DB42" s="665"/>
      <c r="DC42" s="760"/>
      <c r="DD42" s="668">
        <v>1827190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59177</v>
      </c>
      <c r="CS43" s="695"/>
      <c r="CT43" s="695"/>
      <c r="CU43" s="695"/>
      <c r="CV43" s="695"/>
      <c r="CW43" s="695"/>
      <c r="CX43" s="695"/>
      <c r="CY43" s="696"/>
      <c r="CZ43" s="664">
        <v>0.2</v>
      </c>
      <c r="DA43" s="693"/>
      <c r="DB43" s="693"/>
      <c r="DC43" s="697"/>
      <c r="DD43" s="668">
        <v>59177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15389246</v>
      </c>
      <c r="CS44" s="660"/>
      <c r="CT44" s="660"/>
      <c r="CU44" s="660"/>
      <c r="CV44" s="660"/>
      <c r="CW44" s="660"/>
      <c r="CX44" s="660"/>
      <c r="CY44" s="661"/>
      <c r="CZ44" s="664">
        <v>56.5</v>
      </c>
      <c r="DA44" s="665"/>
      <c r="DB44" s="665"/>
      <c r="DC44" s="760"/>
      <c r="DD44" s="668">
        <v>1767596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14264567</v>
      </c>
      <c r="CS45" s="695"/>
      <c r="CT45" s="695"/>
      <c r="CU45" s="695"/>
      <c r="CV45" s="695"/>
      <c r="CW45" s="695"/>
      <c r="CX45" s="695"/>
      <c r="CY45" s="696"/>
      <c r="CZ45" s="664">
        <v>52.3</v>
      </c>
      <c r="DA45" s="693"/>
      <c r="DB45" s="693"/>
      <c r="DC45" s="697"/>
      <c r="DD45" s="668">
        <v>1518050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1033703</v>
      </c>
      <c r="CS46" s="660"/>
      <c r="CT46" s="660"/>
      <c r="CU46" s="660"/>
      <c r="CV46" s="660"/>
      <c r="CW46" s="660"/>
      <c r="CX46" s="660"/>
      <c r="CY46" s="661"/>
      <c r="CZ46" s="664">
        <v>3.8</v>
      </c>
      <c r="DA46" s="665"/>
      <c r="DB46" s="665"/>
      <c r="DC46" s="760"/>
      <c r="DD46" s="668">
        <v>178638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v>1316716</v>
      </c>
      <c r="CS47" s="695"/>
      <c r="CT47" s="695"/>
      <c r="CU47" s="695"/>
      <c r="CV47" s="695"/>
      <c r="CW47" s="695"/>
      <c r="CX47" s="695"/>
      <c r="CY47" s="696"/>
      <c r="CZ47" s="664">
        <v>4.8</v>
      </c>
      <c r="DA47" s="693"/>
      <c r="DB47" s="693"/>
      <c r="DC47" s="697"/>
      <c r="DD47" s="668">
        <v>59594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236</v>
      </c>
      <c r="CS48" s="660"/>
      <c r="CT48" s="660"/>
      <c r="CU48" s="660"/>
      <c r="CV48" s="660"/>
      <c r="CW48" s="660"/>
      <c r="CX48" s="660"/>
      <c r="CY48" s="661"/>
      <c r="CZ48" s="664" t="s">
        <v>236</v>
      </c>
      <c r="DA48" s="665"/>
      <c r="DB48" s="665"/>
      <c r="DC48" s="760"/>
      <c r="DD48" s="668" t="s">
        <v>236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27255555</v>
      </c>
      <c r="CS49" s="729"/>
      <c r="CT49" s="729"/>
      <c r="CU49" s="729"/>
      <c r="CV49" s="729"/>
      <c r="CW49" s="729"/>
      <c r="CX49" s="729"/>
      <c r="CY49" s="761"/>
      <c r="CZ49" s="744">
        <v>100</v>
      </c>
      <c r="DA49" s="762"/>
      <c r="DB49" s="762"/>
      <c r="DC49" s="763"/>
      <c r="DD49" s="764">
        <v>8613597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WosJU9zJWbWP8PvUS/7KoHtxNQWbF99kuyq+Q6YdhwzTwEEXaHb9hTM8G1pp9L1/xeJzcug7jmDpDDzpnEDnYg==" saltValue="QelJ1JLOUmjTRCnjQDMJ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30462</v>
      </c>
      <c r="R7" s="795"/>
      <c r="S7" s="795"/>
      <c r="T7" s="795"/>
      <c r="U7" s="795"/>
      <c r="V7" s="795">
        <v>27256</v>
      </c>
      <c r="W7" s="795"/>
      <c r="X7" s="795"/>
      <c r="Y7" s="795"/>
      <c r="Z7" s="795"/>
      <c r="AA7" s="795">
        <v>3206</v>
      </c>
      <c r="AB7" s="795"/>
      <c r="AC7" s="795"/>
      <c r="AD7" s="795"/>
      <c r="AE7" s="796"/>
      <c r="AF7" s="797">
        <v>1324</v>
      </c>
      <c r="AG7" s="798"/>
      <c r="AH7" s="798"/>
      <c r="AI7" s="798"/>
      <c r="AJ7" s="799"/>
      <c r="AK7" s="834">
        <v>10366</v>
      </c>
      <c r="AL7" s="835"/>
      <c r="AM7" s="835"/>
      <c r="AN7" s="835"/>
      <c r="AO7" s="835"/>
      <c r="AP7" s="835">
        <v>8682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1324</v>
      </c>
      <c r="AG23" s="854"/>
      <c r="AH23" s="854"/>
      <c r="AI23" s="854"/>
      <c r="AJ23" s="857"/>
      <c r="AK23" s="858"/>
      <c r="AL23" s="859"/>
      <c r="AM23" s="859"/>
      <c r="AN23" s="859"/>
      <c r="AO23" s="859"/>
      <c r="AP23" s="854"/>
      <c r="AQ23" s="854"/>
      <c r="AR23" s="854"/>
      <c r="AS23" s="854"/>
      <c r="AT23" s="854"/>
      <c r="AU23" s="860"/>
      <c r="AV23" s="860"/>
      <c r="AW23" s="860"/>
      <c r="AX23" s="860"/>
      <c r="AY23" s="861"/>
      <c r="AZ23" s="869" t="s">
        <v>173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2900</v>
      </c>
      <c r="R28" s="883"/>
      <c r="S28" s="883"/>
      <c r="T28" s="883"/>
      <c r="U28" s="883"/>
      <c r="V28" s="883">
        <v>2830</v>
      </c>
      <c r="W28" s="883"/>
      <c r="X28" s="883"/>
      <c r="Y28" s="883"/>
      <c r="Z28" s="883"/>
      <c r="AA28" s="883">
        <v>70</v>
      </c>
      <c r="AB28" s="883"/>
      <c r="AC28" s="883"/>
      <c r="AD28" s="883"/>
      <c r="AE28" s="884"/>
      <c r="AF28" s="885">
        <v>70</v>
      </c>
      <c r="AG28" s="883"/>
      <c r="AH28" s="883"/>
      <c r="AI28" s="883"/>
      <c r="AJ28" s="886"/>
      <c r="AK28" s="887">
        <v>182</v>
      </c>
      <c r="AL28" s="878"/>
      <c r="AM28" s="878"/>
      <c r="AN28" s="878"/>
      <c r="AO28" s="878"/>
      <c r="AP28" s="878" t="s">
        <v>562</v>
      </c>
      <c r="AQ28" s="878"/>
      <c r="AR28" s="878"/>
      <c r="AS28" s="878"/>
      <c r="AT28" s="878"/>
      <c r="AU28" s="878" t="s">
        <v>562</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1830</v>
      </c>
      <c r="R29" s="819"/>
      <c r="S29" s="819"/>
      <c r="T29" s="819"/>
      <c r="U29" s="819"/>
      <c r="V29" s="819">
        <v>1766</v>
      </c>
      <c r="W29" s="819"/>
      <c r="X29" s="819"/>
      <c r="Y29" s="819"/>
      <c r="Z29" s="819"/>
      <c r="AA29" s="819">
        <v>64</v>
      </c>
      <c r="AB29" s="819"/>
      <c r="AC29" s="819"/>
      <c r="AD29" s="819"/>
      <c r="AE29" s="820"/>
      <c r="AF29" s="821">
        <v>64</v>
      </c>
      <c r="AG29" s="822"/>
      <c r="AH29" s="822"/>
      <c r="AI29" s="822"/>
      <c r="AJ29" s="823"/>
      <c r="AK29" s="890">
        <v>243</v>
      </c>
      <c r="AL29" s="891"/>
      <c r="AM29" s="891"/>
      <c r="AN29" s="891"/>
      <c r="AO29" s="891"/>
      <c r="AP29" s="891" t="s">
        <v>562</v>
      </c>
      <c r="AQ29" s="891"/>
      <c r="AR29" s="891"/>
      <c r="AS29" s="891"/>
      <c r="AT29" s="891"/>
      <c r="AU29" s="891" t="s">
        <v>563</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167</v>
      </c>
      <c r="R30" s="819"/>
      <c r="S30" s="819"/>
      <c r="T30" s="819"/>
      <c r="U30" s="819"/>
      <c r="V30" s="819">
        <v>166</v>
      </c>
      <c r="W30" s="819"/>
      <c r="X30" s="819"/>
      <c r="Y30" s="819"/>
      <c r="Z30" s="819"/>
      <c r="AA30" s="819">
        <v>0</v>
      </c>
      <c r="AB30" s="819"/>
      <c r="AC30" s="819"/>
      <c r="AD30" s="819"/>
      <c r="AE30" s="820"/>
      <c r="AF30" s="821">
        <v>0</v>
      </c>
      <c r="AG30" s="822"/>
      <c r="AH30" s="822"/>
      <c r="AI30" s="822"/>
      <c r="AJ30" s="823"/>
      <c r="AK30" s="890">
        <v>63</v>
      </c>
      <c r="AL30" s="891"/>
      <c r="AM30" s="891"/>
      <c r="AN30" s="891"/>
      <c r="AO30" s="891"/>
      <c r="AP30" s="891" t="s">
        <v>562</v>
      </c>
      <c r="AQ30" s="891"/>
      <c r="AR30" s="891"/>
      <c r="AS30" s="891"/>
      <c r="AT30" s="891"/>
      <c r="AU30" s="891" t="s">
        <v>562</v>
      </c>
      <c r="AV30" s="891"/>
      <c r="AW30" s="891"/>
      <c r="AX30" s="891"/>
      <c r="AY30" s="891"/>
      <c r="AZ30" s="892" t="s">
        <v>562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4</v>
      </c>
      <c r="R31" s="819"/>
      <c r="S31" s="819"/>
      <c r="T31" s="819"/>
      <c r="U31" s="819"/>
      <c r="V31" s="819">
        <v>3</v>
      </c>
      <c r="W31" s="819"/>
      <c r="X31" s="819"/>
      <c r="Y31" s="819"/>
      <c r="Z31" s="819"/>
      <c r="AA31" s="819">
        <v>0</v>
      </c>
      <c r="AB31" s="819"/>
      <c r="AC31" s="819"/>
      <c r="AD31" s="819"/>
      <c r="AE31" s="820"/>
      <c r="AF31" s="821">
        <v>0</v>
      </c>
      <c r="AG31" s="822"/>
      <c r="AH31" s="822"/>
      <c r="AI31" s="822"/>
      <c r="AJ31" s="823"/>
      <c r="AK31" s="890" t="s">
        <v>564</v>
      </c>
      <c r="AL31" s="891"/>
      <c r="AM31" s="891"/>
      <c r="AN31" s="891"/>
      <c r="AO31" s="891"/>
      <c r="AP31" s="891" t="s">
        <v>562</v>
      </c>
      <c r="AQ31" s="891"/>
      <c r="AR31" s="891"/>
      <c r="AS31" s="891"/>
      <c r="AT31" s="891"/>
      <c r="AU31" s="891" t="s">
        <v>562</v>
      </c>
      <c r="AV31" s="891"/>
      <c r="AW31" s="891"/>
      <c r="AX31" s="891"/>
      <c r="AY31" s="891"/>
      <c r="AZ31" s="892" t="s">
        <v>562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342</v>
      </c>
      <c r="R32" s="819"/>
      <c r="S32" s="819"/>
      <c r="T32" s="819"/>
      <c r="U32" s="819"/>
      <c r="V32" s="819">
        <v>293</v>
      </c>
      <c r="W32" s="819"/>
      <c r="X32" s="819"/>
      <c r="Y32" s="819"/>
      <c r="Z32" s="819"/>
      <c r="AA32" s="819">
        <v>49</v>
      </c>
      <c r="AB32" s="819"/>
      <c r="AC32" s="819"/>
      <c r="AD32" s="819"/>
      <c r="AE32" s="820"/>
      <c r="AF32" s="821">
        <v>361</v>
      </c>
      <c r="AG32" s="822"/>
      <c r="AH32" s="822"/>
      <c r="AI32" s="822"/>
      <c r="AJ32" s="823"/>
      <c r="AK32" s="890">
        <v>8</v>
      </c>
      <c r="AL32" s="891"/>
      <c r="AM32" s="891"/>
      <c r="AN32" s="891"/>
      <c r="AO32" s="891"/>
      <c r="AP32" s="891">
        <v>1234</v>
      </c>
      <c r="AQ32" s="891"/>
      <c r="AR32" s="891"/>
      <c r="AS32" s="891"/>
      <c r="AT32" s="891"/>
      <c r="AU32" s="891" t="s">
        <v>577</v>
      </c>
      <c r="AV32" s="891"/>
      <c r="AW32" s="891"/>
      <c r="AX32" s="891"/>
      <c r="AY32" s="891"/>
      <c r="AZ32" s="892" t="s">
        <v>562</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143</v>
      </c>
      <c r="R33" s="819"/>
      <c r="S33" s="819"/>
      <c r="T33" s="819"/>
      <c r="U33" s="819"/>
      <c r="V33" s="819">
        <v>139</v>
      </c>
      <c r="W33" s="819"/>
      <c r="X33" s="819"/>
      <c r="Y33" s="819"/>
      <c r="Z33" s="819"/>
      <c r="AA33" s="819">
        <v>4</v>
      </c>
      <c r="AB33" s="819"/>
      <c r="AC33" s="819"/>
      <c r="AD33" s="819"/>
      <c r="AE33" s="820"/>
      <c r="AF33" s="821">
        <v>3</v>
      </c>
      <c r="AG33" s="822"/>
      <c r="AH33" s="822"/>
      <c r="AI33" s="822"/>
      <c r="AJ33" s="823"/>
      <c r="AK33" s="890">
        <v>113</v>
      </c>
      <c r="AL33" s="891"/>
      <c r="AM33" s="891"/>
      <c r="AN33" s="891"/>
      <c r="AO33" s="891"/>
      <c r="AP33" s="891">
        <v>1110</v>
      </c>
      <c r="AQ33" s="891"/>
      <c r="AR33" s="891"/>
      <c r="AS33" s="891"/>
      <c r="AT33" s="891"/>
      <c r="AU33" s="891">
        <v>831</v>
      </c>
      <c r="AV33" s="891"/>
      <c r="AW33" s="891"/>
      <c r="AX33" s="891"/>
      <c r="AY33" s="891"/>
      <c r="AZ33" s="892" t="s">
        <v>562</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404</v>
      </c>
      <c r="C34" s="816"/>
      <c r="D34" s="816"/>
      <c r="E34" s="816"/>
      <c r="F34" s="816"/>
      <c r="G34" s="816"/>
      <c r="H34" s="816"/>
      <c r="I34" s="816"/>
      <c r="J34" s="816"/>
      <c r="K34" s="816"/>
      <c r="L34" s="816"/>
      <c r="M34" s="816"/>
      <c r="N34" s="816"/>
      <c r="O34" s="816"/>
      <c r="P34" s="817"/>
      <c r="Q34" s="818">
        <v>363</v>
      </c>
      <c r="R34" s="819"/>
      <c r="S34" s="819"/>
      <c r="T34" s="819"/>
      <c r="U34" s="819"/>
      <c r="V34" s="819">
        <v>358</v>
      </c>
      <c r="W34" s="819"/>
      <c r="X34" s="819"/>
      <c r="Y34" s="819"/>
      <c r="Z34" s="819"/>
      <c r="AA34" s="819">
        <v>5</v>
      </c>
      <c r="AB34" s="819"/>
      <c r="AC34" s="819"/>
      <c r="AD34" s="819"/>
      <c r="AE34" s="820"/>
      <c r="AF34" s="821">
        <v>4</v>
      </c>
      <c r="AG34" s="822"/>
      <c r="AH34" s="822"/>
      <c r="AI34" s="822"/>
      <c r="AJ34" s="823"/>
      <c r="AK34" s="890">
        <v>189</v>
      </c>
      <c r="AL34" s="891"/>
      <c r="AM34" s="891"/>
      <c r="AN34" s="891"/>
      <c r="AO34" s="891"/>
      <c r="AP34" s="891">
        <v>1989</v>
      </c>
      <c r="AQ34" s="891"/>
      <c r="AR34" s="891"/>
      <c r="AS34" s="891"/>
      <c r="AT34" s="891"/>
      <c r="AU34" s="891">
        <v>1409</v>
      </c>
      <c r="AV34" s="891"/>
      <c r="AW34" s="891"/>
      <c r="AX34" s="891"/>
      <c r="AY34" s="891"/>
      <c r="AZ34" s="892" t="s">
        <v>562</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504</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173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388</v>
      </c>
      <c r="R66" s="778"/>
      <c r="S66" s="778"/>
      <c r="T66" s="778"/>
      <c r="U66" s="779"/>
      <c r="V66" s="777" t="s">
        <v>410</v>
      </c>
      <c r="W66" s="778"/>
      <c r="X66" s="778"/>
      <c r="Y66" s="778"/>
      <c r="Z66" s="779"/>
      <c r="AA66" s="777" t="s">
        <v>390</v>
      </c>
      <c r="AB66" s="778"/>
      <c r="AC66" s="778"/>
      <c r="AD66" s="778"/>
      <c r="AE66" s="779"/>
      <c r="AF66" s="912" t="s">
        <v>391</v>
      </c>
      <c r="AG66" s="873"/>
      <c r="AH66" s="873"/>
      <c r="AI66" s="873"/>
      <c r="AJ66" s="913"/>
      <c r="AK66" s="777" t="s">
        <v>392</v>
      </c>
      <c r="AL66" s="801"/>
      <c r="AM66" s="801"/>
      <c r="AN66" s="801"/>
      <c r="AO66" s="802"/>
      <c r="AP66" s="777" t="s">
        <v>393</v>
      </c>
      <c r="AQ66" s="778"/>
      <c r="AR66" s="778"/>
      <c r="AS66" s="778"/>
      <c r="AT66" s="779"/>
      <c r="AU66" s="777" t="s">
        <v>411</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560</v>
      </c>
      <c r="C68" s="930"/>
      <c r="D68" s="930"/>
      <c r="E68" s="930"/>
      <c r="F68" s="930"/>
      <c r="G68" s="930"/>
      <c r="H68" s="930"/>
      <c r="I68" s="930"/>
      <c r="J68" s="930"/>
      <c r="K68" s="930"/>
      <c r="L68" s="930"/>
      <c r="M68" s="930"/>
      <c r="N68" s="930"/>
      <c r="O68" s="930"/>
      <c r="P68" s="931"/>
      <c r="Q68" s="932">
        <v>3939</v>
      </c>
      <c r="R68" s="926"/>
      <c r="S68" s="926"/>
      <c r="T68" s="926"/>
      <c r="U68" s="926"/>
      <c r="V68" s="926">
        <v>3703</v>
      </c>
      <c r="W68" s="926"/>
      <c r="X68" s="926"/>
      <c r="Y68" s="926"/>
      <c r="Z68" s="926"/>
      <c r="AA68" s="926">
        <v>190</v>
      </c>
      <c r="AB68" s="926"/>
      <c r="AC68" s="926"/>
      <c r="AD68" s="926"/>
      <c r="AE68" s="926"/>
      <c r="AF68" s="926">
        <v>190</v>
      </c>
      <c r="AG68" s="926"/>
      <c r="AH68" s="926"/>
      <c r="AI68" s="926"/>
      <c r="AJ68" s="926"/>
      <c r="AK68" s="926" t="s">
        <v>573</v>
      </c>
      <c r="AL68" s="926"/>
      <c r="AM68" s="926"/>
      <c r="AN68" s="926"/>
      <c r="AO68" s="926"/>
      <c r="AP68" s="926">
        <v>185</v>
      </c>
      <c r="AQ68" s="926"/>
      <c r="AR68" s="926"/>
      <c r="AS68" s="926"/>
      <c r="AT68" s="926"/>
      <c r="AU68" s="926">
        <v>26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561</v>
      </c>
      <c r="C69" s="934"/>
      <c r="D69" s="934"/>
      <c r="E69" s="934"/>
      <c r="F69" s="934"/>
      <c r="G69" s="934"/>
      <c r="H69" s="934"/>
      <c r="I69" s="934"/>
      <c r="J69" s="934"/>
      <c r="K69" s="934"/>
      <c r="L69" s="934"/>
      <c r="M69" s="934"/>
      <c r="N69" s="934"/>
      <c r="O69" s="934"/>
      <c r="P69" s="935"/>
      <c r="Q69" s="936">
        <v>180</v>
      </c>
      <c r="R69" s="891"/>
      <c r="S69" s="891"/>
      <c r="T69" s="891"/>
      <c r="U69" s="891"/>
      <c r="V69" s="891">
        <v>171</v>
      </c>
      <c r="W69" s="891"/>
      <c r="X69" s="891"/>
      <c r="Y69" s="891"/>
      <c r="Z69" s="891"/>
      <c r="AA69" s="891">
        <v>9</v>
      </c>
      <c r="AB69" s="891"/>
      <c r="AC69" s="891"/>
      <c r="AD69" s="891"/>
      <c r="AE69" s="891"/>
      <c r="AF69" s="891">
        <v>9</v>
      </c>
      <c r="AG69" s="891"/>
      <c r="AH69" s="891"/>
      <c r="AI69" s="891"/>
      <c r="AJ69" s="891"/>
      <c r="AK69" s="891" t="s">
        <v>573</v>
      </c>
      <c r="AL69" s="891"/>
      <c r="AM69" s="891"/>
      <c r="AN69" s="891"/>
      <c r="AO69" s="891"/>
      <c r="AP69" s="891" t="s">
        <v>574</v>
      </c>
      <c r="AQ69" s="891"/>
      <c r="AR69" s="891"/>
      <c r="AS69" s="891"/>
      <c r="AT69" s="891"/>
      <c r="AU69" s="891" t="s">
        <v>573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565</v>
      </c>
      <c r="C70" s="934"/>
      <c r="D70" s="934"/>
      <c r="E70" s="934"/>
      <c r="F70" s="934"/>
      <c r="G70" s="934"/>
      <c r="H70" s="934"/>
      <c r="I70" s="934"/>
      <c r="J70" s="934"/>
      <c r="K70" s="934"/>
      <c r="L70" s="934"/>
      <c r="M70" s="934"/>
      <c r="N70" s="934"/>
      <c r="O70" s="934"/>
      <c r="P70" s="935"/>
      <c r="Q70" s="936">
        <v>11183</v>
      </c>
      <c r="R70" s="891"/>
      <c r="S70" s="891"/>
      <c r="T70" s="891"/>
      <c r="U70" s="891"/>
      <c r="V70" s="891">
        <v>10814</v>
      </c>
      <c r="W70" s="891"/>
      <c r="X70" s="891"/>
      <c r="Y70" s="891"/>
      <c r="Z70" s="891"/>
      <c r="AA70" s="891">
        <v>369</v>
      </c>
      <c r="AB70" s="891"/>
      <c r="AC70" s="891"/>
      <c r="AD70" s="891"/>
      <c r="AE70" s="891"/>
      <c r="AF70" s="891">
        <v>369</v>
      </c>
      <c r="AG70" s="891"/>
      <c r="AH70" s="891"/>
      <c r="AI70" s="891"/>
      <c r="AJ70" s="891"/>
      <c r="AK70" s="891">
        <v>86</v>
      </c>
      <c r="AL70" s="891"/>
      <c r="AM70" s="891"/>
      <c r="AN70" s="891"/>
      <c r="AO70" s="891"/>
      <c r="AP70" s="891" t="s">
        <v>564</v>
      </c>
      <c r="AQ70" s="891"/>
      <c r="AR70" s="891"/>
      <c r="AS70" s="891"/>
      <c r="AT70" s="891"/>
      <c r="AU70" s="891" t="s">
        <v>562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566</v>
      </c>
      <c r="C71" s="934"/>
      <c r="D71" s="934"/>
      <c r="E71" s="934"/>
      <c r="F71" s="934"/>
      <c r="G71" s="934"/>
      <c r="H71" s="934"/>
      <c r="I71" s="934"/>
      <c r="J71" s="934"/>
      <c r="K71" s="934"/>
      <c r="L71" s="934"/>
      <c r="M71" s="934"/>
      <c r="N71" s="934"/>
      <c r="O71" s="934"/>
      <c r="P71" s="935"/>
      <c r="Q71" s="936">
        <v>112</v>
      </c>
      <c r="R71" s="891"/>
      <c r="S71" s="891"/>
      <c r="T71" s="891"/>
      <c r="U71" s="891"/>
      <c r="V71" s="891">
        <v>103</v>
      </c>
      <c r="W71" s="891"/>
      <c r="X71" s="891"/>
      <c r="Y71" s="891"/>
      <c r="Z71" s="891"/>
      <c r="AA71" s="891">
        <v>9</v>
      </c>
      <c r="AB71" s="891"/>
      <c r="AC71" s="891"/>
      <c r="AD71" s="891"/>
      <c r="AE71" s="891"/>
      <c r="AF71" s="891">
        <v>9</v>
      </c>
      <c r="AG71" s="891"/>
      <c r="AH71" s="891"/>
      <c r="AI71" s="891"/>
      <c r="AJ71" s="891"/>
      <c r="AK71" s="891">
        <v>10</v>
      </c>
      <c r="AL71" s="891"/>
      <c r="AM71" s="891"/>
      <c r="AN71" s="891"/>
      <c r="AO71" s="891"/>
      <c r="AP71" s="891" t="s">
        <v>562</v>
      </c>
      <c r="AQ71" s="891"/>
      <c r="AR71" s="891"/>
      <c r="AS71" s="891"/>
      <c r="AT71" s="891"/>
      <c r="AU71" s="891" t="s">
        <v>567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575</v>
      </c>
      <c r="C72" s="934"/>
      <c r="D72" s="934"/>
      <c r="E72" s="934"/>
      <c r="F72" s="934"/>
      <c r="G72" s="934"/>
      <c r="H72" s="934"/>
      <c r="I72" s="934"/>
      <c r="J72" s="934"/>
      <c r="K72" s="934"/>
      <c r="L72" s="934"/>
      <c r="M72" s="934"/>
      <c r="N72" s="934"/>
      <c r="O72" s="934"/>
      <c r="P72" s="935"/>
      <c r="Q72" s="936">
        <v>199</v>
      </c>
      <c r="R72" s="891"/>
      <c r="S72" s="891"/>
      <c r="T72" s="891"/>
      <c r="U72" s="891"/>
      <c r="V72" s="891">
        <v>191</v>
      </c>
      <c r="W72" s="891"/>
      <c r="X72" s="891"/>
      <c r="Y72" s="891"/>
      <c r="Z72" s="891"/>
      <c r="AA72" s="891">
        <v>8</v>
      </c>
      <c r="AB72" s="891"/>
      <c r="AC72" s="891"/>
      <c r="AD72" s="891"/>
      <c r="AE72" s="891"/>
      <c r="AF72" s="891">
        <v>8</v>
      </c>
      <c r="AG72" s="891"/>
      <c r="AH72" s="891"/>
      <c r="AI72" s="891"/>
      <c r="AJ72" s="891"/>
      <c r="AK72" s="891" t="s">
        <v>573</v>
      </c>
      <c r="AL72" s="891"/>
      <c r="AM72" s="891"/>
      <c r="AN72" s="891"/>
      <c r="AO72" s="891"/>
      <c r="AP72" s="891" t="s">
        <v>573</v>
      </c>
      <c r="AQ72" s="891"/>
      <c r="AR72" s="891"/>
      <c r="AS72" s="891"/>
      <c r="AT72" s="891"/>
      <c r="AU72" s="891" t="s">
        <v>573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576</v>
      </c>
      <c r="C73" s="934"/>
      <c r="D73" s="934"/>
      <c r="E73" s="934"/>
      <c r="F73" s="934"/>
      <c r="G73" s="934"/>
      <c r="H73" s="934"/>
      <c r="I73" s="934"/>
      <c r="J73" s="934"/>
      <c r="K73" s="934"/>
      <c r="L73" s="934"/>
      <c r="M73" s="934"/>
      <c r="N73" s="934"/>
      <c r="O73" s="934"/>
      <c r="P73" s="935"/>
      <c r="Q73" s="936">
        <v>161104</v>
      </c>
      <c r="R73" s="891"/>
      <c r="S73" s="891"/>
      <c r="T73" s="891"/>
      <c r="U73" s="891"/>
      <c r="V73" s="891">
        <v>157230</v>
      </c>
      <c r="W73" s="891"/>
      <c r="X73" s="891"/>
      <c r="Y73" s="891"/>
      <c r="Z73" s="891"/>
      <c r="AA73" s="891">
        <v>3874</v>
      </c>
      <c r="AB73" s="891"/>
      <c r="AC73" s="891"/>
      <c r="AD73" s="891"/>
      <c r="AE73" s="891"/>
      <c r="AF73" s="891">
        <v>3874</v>
      </c>
      <c r="AG73" s="891"/>
      <c r="AH73" s="891"/>
      <c r="AI73" s="891"/>
      <c r="AJ73" s="891"/>
      <c r="AK73" s="891" t="s">
        <v>573</v>
      </c>
      <c r="AL73" s="891"/>
      <c r="AM73" s="891"/>
      <c r="AN73" s="891"/>
      <c r="AO73" s="891"/>
      <c r="AP73" s="891" t="s">
        <v>573</v>
      </c>
      <c r="AQ73" s="891"/>
      <c r="AR73" s="891"/>
      <c r="AS73" s="891"/>
      <c r="AT73" s="891"/>
      <c r="AU73" s="891" t="s">
        <v>574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384</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303</v>
      </c>
      <c r="AG109" s="955"/>
      <c r="AH109" s="955"/>
      <c r="AI109" s="955"/>
      <c r="AJ109" s="956"/>
      <c r="AK109" s="954" t="s">
        <v>302</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303</v>
      </c>
      <c r="BW109" s="955"/>
      <c r="BX109" s="955"/>
      <c r="BY109" s="955"/>
      <c r="BZ109" s="956"/>
      <c r="CA109" s="954" t="s">
        <v>302</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303</v>
      </c>
      <c r="DM109" s="955"/>
      <c r="DN109" s="955"/>
      <c r="DO109" s="955"/>
      <c r="DP109" s="956"/>
      <c r="DQ109" s="954" t="s">
        <v>302</v>
      </c>
      <c r="DR109" s="955"/>
      <c r="DS109" s="955"/>
      <c r="DT109" s="955"/>
      <c r="DU109" s="956"/>
      <c r="DV109" s="954" t="s">
        <v>422</v>
      </c>
      <c r="DW109" s="955"/>
      <c r="DX109" s="955"/>
      <c r="DY109" s="955"/>
      <c r="DZ109" s="957"/>
    </row>
    <row r="110" spans="1:131" s="226" customFormat="1" ht="26.25" customHeight="1">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866967</v>
      </c>
      <c r="AB110" s="962"/>
      <c r="AC110" s="962"/>
      <c r="AD110" s="962"/>
      <c r="AE110" s="963"/>
      <c r="AF110" s="964">
        <v>808822</v>
      </c>
      <c r="AG110" s="962"/>
      <c r="AH110" s="962"/>
      <c r="AI110" s="962"/>
      <c r="AJ110" s="963"/>
      <c r="AK110" s="964">
        <v>777188</v>
      </c>
      <c r="AL110" s="962"/>
      <c r="AM110" s="962"/>
      <c r="AN110" s="962"/>
      <c r="AO110" s="963"/>
      <c r="AP110" s="965">
        <v>18.600000000000001</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6995729</v>
      </c>
      <c r="BR110" s="997"/>
      <c r="BS110" s="997"/>
      <c r="BT110" s="997"/>
      <c r="BU110" s="997"/>
      <c r="BV110" s="997">
        <v>7858657</v>
      </c>
      <c r="BW110" s="997"/>
      <c r="BX110" s="997"/>
      <c r="BY110" s="997"/>
      <c r="BZ110" s="997"/>
      <c r="CA110" s="997">
        <v>8682124</v>
      </c>
      <c r="CB110" s="997"/>
      <c r="CC110" s="997"/>
      <c r="CD110" s="997"/>
      <c r="CE110" s="997"/>
      <c r="CF110" s="1011">
        <v>207.6</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428</v>
      </c>
      <c r="DM110" s="997"/>
      <c r="DN110" s="997"/>
      <c r="DO110" s="997"/>
      <c r="DP110" s="997"/>
      <c r="DQ110" s="997" t="s">
        <v>173</v>
      </c>
      <c r="DR110" s="997"/>
      <c r="DS110" s="997"/>
      <c r="DT110" s="997"/>
      <c r="DU110" s="997"/>
      <c r="DV110" s="998" t="s">
        <v>173</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173</v>
      </c>
      <c r="AB111" s="1004"/>
      <c r="AC111" s="1004"/>
      <c r="AD111" s="1004"/>
      <c r="AE111" s="1005"/>
      <c r="AF111" s="1006" t="s">
        <v>173</v>
      </c>
      <c r="AG111" s="1004"/>
      <c r="AH111" s="1004"/>
      <c r="AI111" s="1004"/>
      <c r="AJ111" s="1005"/>
      <c r="AK111" s="1006" t="s">
        <v>428</v>
      </c>
      <c r="AL111" s="1004"/>
      <c r="AM111" s="1004"/>
      <c r="AN111" s="1004"/>
      <c r="AO111" s="1005"/>
      <c r="AP111" s="1007" t="s">
        <v>173</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t="s">
        <v>173</v>
      </c>
      <c r="BR111" s="990"/>
      <c r="BS111" s="990"/>
      <c r="BT111" s="990"/>
      <c r="BU111" s="990"/>
      <c r="BV111" s="990" t="s">
        <v>173</v>
      </c>
      <c r="BW111" s="990"/>
      <c r="BX111" s="990"/>
      <c r="BY111" s="990"/>
      <c r="BZ111" s="990"/>
      <c r="CA111" s="990" t="s">
        <v>173</v>
      </c>
      <c r="CB111" s="990"/>
      <c r="CC111" s="990"/>
      <c r="CD111" s="990"/>
      <c r="CE111" s="990"/>
      <c r="CF111" s="984" t="s">
        <v>173</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173</v>
      </c>
      <c r="DH111" s="990"/>
      <c r="DI111" s="990"/>
      <c r="DJ111" s="990"/>
      <c r="DK111" s="990"/>
      <c r="DL111" s="990" t="s">
        <v>173</v>
      </c>
      <c r="DM111" s="990"/>
      <c r="DN111" s="990"/>
      <c r="DO111" s="990"/>
      <c r="DP111" s="990"/>
      <c r="DQ111" s="990" t="s">
        <v>173</v>
      </c>
      <c r="DR111" s="990"/>
      <c r="DS111" s="990"/>
      <c r="DT111" s="990"/>
      <c r="DU111" s="990"/>
      <c r="DV111" s="991" t="s">
        <v>173</v>
      </c>
      <c r="DW111" s="991"/>
      <c r="DX111" s="991"/>
      <c r="DY111" s="991"/>
      <c r="DZ111" s="992"/>
    </row>
    <row r="112" spans="1:131" s="226" customFormat="1" ht="26.25" customHeight="1">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173</v>
      </c>
      <c r="AB112" s="1029"/>
      <c r="AC112" s="1029"/>
      <c r="AD112" s="1029"/>
      <c r="AE112" s="1030"/>
      <c r="AF112" s="1031" t="s">
        <v>173</v>
      </c>
      <c r="AG112" s="1029"/>
      <c r="AH112" s="1029"/>
      <c r="AI112" s="1029"/>
      <c r="AJ112" s="1030"/>
      <c r="AK112" s="1031" t="s">
        <v>173</v>
      </c>
      <c r="AL112" s="1029"/>
      <c r="AM112" s="1029"/>
      <c r="AN112" s="1029"/>
      <c r="AO112" s="1030"/>
      <c r="AP112" s="1032" t="s">
        <v>173</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2913302</v>
      </c>
      <c r="BR112" s="990"/>
      <c r="BS112" s="990"/>
      <c r="BT112" s="990"/>
      <c r="BU112" s="990"/>
      <c r="BV112" s="990">
        <v>2939360</v>
      </c>
      <c r="BW112" s="990"/>
      <c r="BX112" s="990"/>
      <c r="BY112" s="990"/>
      <c r="BZ112" s="990"/>
      <c r="CA112" s="990">
        <v>3206389</v>
      </c>
      <c r="CB112" s="990"/>
      <c r="CC112" s="990"/>
      <c r="CD112" s="990"/>
      <c r="CE112" s="990"/>
      <c r="CF112" s="984">
        <v>76.7</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173</v>
      </c>
      <c r="DH112" s="990"/>
      <c r="DI112" s="990"/>
      <c r="DJ112" s="990"/>
      <c r="DK112" s="990"/>
      <c r="DL112" s="990" t="s">
        <v>173</v>
      </c>
      <c r="DM112" s="990"/>
      <c r="DN112" s="990"/>
      <c r="DO112" s="990"/>
      <c r="DP112" s="990"/>
      <c r="DQ112" s="990" t="s">
        <v>173</v>
      </c>
      <c r="DR112" s="990"/>
      <c r="DS112" s="990"/>
      <c r="DT112" s="990"/>
      <c r="DU112" s="990"/>
      <c r="DV112" s="991" t="s">
        <v>173</v>
      </c>
      <c r="DW112" s="991"/>
      <c r="DX112" s="991"/>
      <c r="DY112" s="991"/>
      <c r="DZ112" s="992"/>
    </row>
    <row r="113" spans="1:130" s="226" customFormat="1" ht="26.25" customHeight="1">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197945</v>
      </c>
      <c r="AB113" s="1004"/>
      <c r="AC113" s="1004"/>
      <c r="AD113" s="1004"/>
      <c r="AE113" s="1005"/>
      <c r="AF113" s="1006">
        <v>214803</v>
      </c>
      <c r="AG113" s="1004"/>
      <c r="AH113" s="1004"/>
      <c r="AI113" s="1004"/>
      <c r="AJ113" s="1005"/>
      <c r="AK113" s="1006">
        <v>220064</v>
      </c>
      <c r="AL113" s="1004"/>
      <c r="AM113" s="1004"/>
      <c r="AN113" s="1004"/>
      <c r="AO113" s="1005"/>
      <c r="AP113" s="1007">
        <v>5.3</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33603</v>
      </c>
      <c r="BR113" s="990"/>
      <c r="BS113" s="990"/>
      <c r="BT113" s="990"/>
      <c r="BU113" s="990"/>
      <c r="BV113" s="990">
        <v>29906</v>
      </c>
      <c r="BW113" s="990"/>
      <c r="BX113" s="990"/>
      <c r="BY113" s="990"/>
      <c r="BZ113" s="990"/>
      <c r="CA113" s="990">
        <v>26158</v>
      </c>
      <c r="CB113" s="990"/>
      <c r="CC113" s="990"/>
      <c r="CD113" s="990"/>
      <c r="CE113" s="990"/>
      <c r="CF113" s="984">
        <v>0.6</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173</v>
      </c>
      <c r="DH113" s="1029"/>
      <c r="DI113" s="1029"/>
      <c r="DJ113" s="1029"/>
      <c r="DK113" s="1030"/>
      <c r="DL113" s="1031" t="s">
        <v>173</v>
      </c>
      <c r="DM113" s="1029"/>
      <c r="DN113" s="1029"/>
      <c r="DO113" s="1029"/>
      <c r="DP113" s="1030"/>
      <c r="DQ113" s="1031" t="s">
        <v>173</v>
      </c>
      <c r="DR113" s="1029"/>
      <c r="DS113" s="1029"/>
      <c r="DT113" s="1029"/>
      <c r="DU113" s="1030"/>
      <c r="DV113" s="1032" t="s">
        <v>173</v>
      </c>
      <c r="DW113" s="1033"/>
      <c r="DX113" s="1033"/>
      <c r="DY113" s="1033"/>
      <c r="DZ113" s="1034"/>
    </row>
    <row r="114" spans="1:130" s="226" customFormat="1" ht="26.25" customHeight="1">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4145</v>
      </c>
      <c r="AB114" s="1029"/>
      <c r="AC114" s="1029"/>
      <c r="AD114" s="1029"/>
      <c r="AE114" s="1030"/>
      <c r="AF114" s="1031">
        <v>4144</v>
      </c>
      <c r="AG114" s="1029"/>
      <c r="AH114" s="1029"/>
      <c r="AI114" s="1029"/>
      <c r="AJ114" s="1030"/>
      <c r="AK114" s="1031">
        <v>4144</v>
      </c>
      <c r="AL114" s="1029"/>
      <c r="AM114" s="1029"/>
      <c r="AN114" s="1029"/>
      <c r="AO114" s="1030"/>
      <c r="AP114" s="1032">
        <v>0.1</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959245</v>
      </c>
      <c r="BR114" s="990"/>
      <c r="BS114" s="990"/>
      <c r="BT114" s="990"/>
      <c r="BU114" s="990"/>
      <c r="BV114" s="990">
        <v>985997</v>
      </c>
      <c r="BW114" s="990"/>
      <c r="BX114" s="990"/>
      <c r="BY114" s="990"/>
      <c r="BZ114" s="990"/>
      <c r="CA114" s="990">
        <v>934279</v>
      </c>
      <c r="CB114" s="990"/>
      <c r="CC114" s="990"/>
      <c r="CD114" s="990"/>
      <c r="CE114" s="990"/>
      <c r="CF114" s="984">
        <v>22.3</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173</v>
      </c>
      <c r="DH114" s="1029"/>
      <c r="DI114" s="1029"/>
      <c r="DJ114" s="1029"/>
      <c r="DK114" s="1030"/>
      <c r="DL114" s="1031" t="s">
        <v>173</v>
      </c>
      <c r="DM114" s="1029"/>
      <c r="DN114" s="1029"/>
      <c r="DO114" s="1029"/>
      <c r="DP114" s="1030"/>
      <c r="DQ114" s="1031" t="s">
        <v>173</v>
      </c>
      <c r="DR114" s="1029"/>
      <c r="DS114" s="1029"/>
      <c r="DT114" s="1029"/>
      <c r="DU114" s="1030"/>
      <c r="DV114" s="1032" t="s">
        <v>173</v>
      </c>
      <c r="DW114" s="1033"/>
      <c r="DX114" s="1033"/>
      <c r="DY114" s="1033"/>
      <c r="DZ114" s="1034"/>
    </row>
    <row r="115" spans="1:130" s="226" customFormat="1" ht="26.25" customHeight="1">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129</v>
      </c>
      <c r="AB115" s="1004"/>
      <c r="AC115" s="1004"/>
      <c r="AD115" s="1004"/>
      <c r="AE115" s="1005"/>
      <c r="AF115" s="1006">
        <v>122</v>
      </c>
      <c r="AG115" s="1004"/>
      <c r="AH115" s="1004"/>
      <c r="AI115" s="1004"/>
      <c r="AJ115" s="1005"/>
      <c r="AK115" s="1006">
        <v>156</v>
      </c>
      <c r="AL115" s="1004"/>
      <c r="AM115" s="1004"/>
      <c r="AN115" s="1004"/>
      <c r="AO115" s="1005"/>
      <c r="AP115" s="1007">
        <v>0</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173</v>
      </c>
      <c r="BR115" s="990"/>
      <c r="BS115" s="990"/>
      <c r="BT115" s="990"/>
      <c r="BU115" s="990"/>
      <c r="BV115" s="990" t="s">
        <v>173</v>
      </c>
      <c r="BW115" s="990"/>
      <c r="BX115" s="990"/>
      <c r="BY115" s="990"/>
      <c r="BZ115" s="990"/>
      <c r="CA115" s="990" t="s">
        <v>173</v>
      </c>
      <c r="CB115" s="990"/>
      <c r="CC115" s="990"/>
      <c r="CD115" s="990"/>
      <c r="CE115" s="990"/>
      <c r="CF115" s="984" t="s">
        <v>173</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173</v>
      </c>
      <c r="DH115" s="1029"/>
      <c r="DI115" s="1029"/>
      <c r="DJ115" s="1029"/>
      <c r="DK115" s="1030"/>
      <c r="DL115" s="1031" t="s">
        <v>173</v>
      </c>
      <c r="DM115" s="1029"/>
      <c r="DN115" s="1029"/>
      <c r="DO115" s="1029"/>
      <c r="DP115" s="1030"/>
      <c r="DQ115" s="1031" t="s">
        <v>173</v>
      </c>
      <c r="DR115" s="1029"/>
      <c r="DS115" s="1029"/>
      <c r="DT115" s="1029"/>
      <c r="DU115" s="1030"/>
      <c r="DV115" s="1032" t="s">
        <v>173</v>
      </c>
      <c r="DW115" s="1033"/>
      <c r="DX115" s="1033"/>
      <c r="DY115" s="1033"/>
      <c r="DZ115" s="1034"/>
    </row>
    <row r="116" spans="1:130" s="226" customFormat="1" ht="26.25" customHeight="1">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173</v>
      </c>
      <c r="AB116" s="1029"/>
      <c r="AC116" s="1029"/>
      <c r="AD116" s="1029"/>
      <c r="AE116" s="1030"/>
      <c r="AF116" s="1031" t="s">
        <v>173</v>
      </c>
      <c r="AG116" s="1029"/>
      <c r="AH116" s="1029"/>
      <c r="AI116" s="1029"/>
      <c r="AJ116" s="1030"/>
      <c r="AK116" s="1031" t="s">
        <v>173</v>
      </c>
      <c r="AL116" s="1029"/>
      <c r="AM116" s="1029"/>
      <c r="AN116" s="1029"/>
      <c r="AO116" s="1030"/>
      <c r="AP116" s="1032" t="s">
        <v>173</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173</v>
      </c>
      <c r="BR116" s="990"/>
      <c r="BS116" s="990"/>
      <c r="BT116" s="990"/>
      <c r="BU116" s="990"/>
      <c r="BV116" s="990" t="s">
        <v>173</v>
      </c>
      <c r="BW116" s="990"/>
      <c r="BX116" s="990"/>
      <c r="BY116" s="990"/>
      <c r="BZ116" s="990"/>
      <c r="CA116" s="990" t="s">
        <v>173</v>
      </c>
      <c r="CB116" s="990"/>
      <c r="CC116" s="990"/>
      <c r="CD116" s="990"/>
      <c r="CE116" s="990"/>
      <c r="CF116" s="984" t="s">
        <v>173</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173</v>
      </c>
      <c r="DH116" s="1029"/>
      <c r="DI116" s="1029"/>
      <c r="DJ116" s="1029"/>
      <c r="DK116" s="1030"/>
      <c r="DL116" s="1031" t="s">
        <v>173</v>
      </c>
      <c r="DM116" s="1029"/>
      <c r="DN116" s="1029"/>
      <c r="DO116" s="1029"/>
      <c r="DP116" s="1030"/>
      <c r="DQ116" s="1031" t="s">
        <v>173</v>
      </c>
      <c r="DR116" s="1029"/>
      <c r="DS116" s="1029"/>
      <c r="DT116" s="1029"/>
      <c r="DU116" s="1030"/>
      <c r="DV116" s="1032" t="s">
        <v>173</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1069186</v>
      </c>
      <c r="AB117" s="1047"/>
      <c r="AC117" s="1047"/>
      <c r="AD117" s="1047"/>
      <c r="AE117" s="1048"/>
      <c r="AF117" s="1049">
        <v>1027891</v>
      </c>
      <c r="AG117" s="1047"/>
      <c r="AH117" s="1047"/>
      <c r="AI117" s="1047"/>
      <c r="AJ117" s="1048"/>
      <c r="AK117" s="1049">
        <v>1001552</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173</v>
      </c>
      <c r="BR117" s="990"/>
      <c r="BS117" s="990"/>
      <c r="BT117" s="990"/>
      <c r="BU117" s="990"/>
      <c r="BV117" s="990" t="s">
        <v>173</v>
      </c>
      <c r="BW117" s="990"/>
      <c r="BX117" s="990"/>
      <c r="BY117" s="990"/>
      <c r="BZ117" s="990"/>
      <c r="CA117" s="990" t="s">
        <v>173</v>
      </c>
      <c r="CB117" s="990"/>
      <c r="CC117" s="990"/>
      <c r="CD117" s="990"/>
      <c r="CE117" s="990"/>
      <c r="CF117" s="984" t="s">
        <v>173</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173</v>
      </c>
      <c r="DH117" s="1029"/>
      <c r="DI117" s="1029"/>
      <c r="DJ117" s="1029"/>
      <c r="DK117" s="1030"/>
      <c r="DL117" s="1031" t="s">
        <v>173</v>
      </c>
      <c r="DM117" s="1029"/>
      <c r="DN117" s="1029"/>
      <c r="DO117" s="1029"/>
      <c r="DP117" s="1030"/>
      <c r="DQ117" s="1031" t="s">
        <v>173</v>
      </c>
      <c r="DR117" s="1029"/>
      <c r="DS117" s="1029"/>
      <c r="DT117" s="1029"/>
      <c r="DU117" s="1030"/>
      <c r="DV117" s="1032" t="s">
        <v>173</v>
      </c>
      <c r="DW117" s="1033"/>
      <c r="DX117" s="1033"/>
      <c r="DY117" s="1033"/>
      <c r="DZ117" s="1034"/>
    </row>
    <row r="118" spans="1:130" s="226" customFormat="1" ht="26.25" customHeight="1">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303</v>
      </c>
      <c r="AG118" s="955"/>
      <c r="AH118" s="955"/>
      <c r="AI118" s="955"/>
      <c r="AJ118" s="956"/>
      <c r="AK118" s="954" t="s">
        <v>302</v>
      </c>
      <c r="AL118" s="955"/>
      <c r="AM118" s="955"/>
      <c r="AN118" s="955"/>
      <c r="AO118" s="956"/>
      <c r="AP118" s="1041" t="s">
        <v>422</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173</v>
      </c>
      <c r="BR118" s="1068"/>
      <c r="BS118" s="1068"/>
      <c r="BT118" s="1068"/>
      <c r="BU118" s="1068"/>
      <c r="BV118" s="1068" t="s">
        <v>173</v>
      </c>
      <c r="BW118" s="1068"/>
      <c r="BX118" s="1068"/>
      <c r="BY118" s="1068"/>
      <c r="BZ118" s="1068"/>
      <c r="CA118" s="1068" t="s">
        <v>173</v>
      </c>
      <c r="CB118" s="1068"/>
      <c r="CC118" s="1068"/>
      <c r="CD118" s="1068"/>
      <c r="CE118" s="1068"/>
      <c r="CF118" s="984" t="s">
        <v>173</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173</v>
      </c>
      <c r="DH118" s="1029"/>
      <c r="DI118" s="1029"/>
      <c r="DJ118" s="1029"/>
      <c r="DK118" s="1030"/>
      <c r="DL118" s="1031" t="s">
        <v>173</v>
      </c>
      <c r="DM118" s="1029"/>
      <c r="DN118" s="1029"/>
      <c r="DO118" s="1029"/>
      <c r="DP118" s="1030"/>
      <c r="DQ118" s="1031" t="s">
        <v>173</v>
      </c>
      <c r="DR118" s="1029"/>
      <c r="DS118" s="1029"/>
      <c r="DT118" s="1029"/>
      <c r="DU118" s="1030"/>
      <c r="DV118" s="1032" t="s">
        <v>173</v>
      </c>
      <c r="DW118" s="1033"/>
      <c r="DX118" s="1033"/>
      <c r="DY118" s="1033"/>
      <c r="DZ118" s="1034"/>
    </row>
    <row r="119" spans="1:130" s="226" customFormat="1" ht="26.25" customHeight="1">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173</v>
      </c>
      <c r="AB119" s="962"/>
      <c r="AC119" s="962"/>
      <c r="AD119" s="962"/>
      <c r="AE119" s="963"/>
      <c r="AF119" s="964" t="s">
        <v>173</v>
      </c>
      <c r="AG119" s="962"/>
      <c r="AH119" s="962"/>
      <c r="AI119" s="962"/>
      <c r="AJ119" s="963"/>
      <c r="AK119" s="964" t="s">
        <v>173</v>
      </c>
      <c r="AL119" s="962"/>
      <c r="AM119" s="962"/>
      <c r="AN119" s="962"/>
      <c r="AO119" s="963"/>
      <c r="AP119" s="965" t="s">
        <v>173</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453</v>
      </c>
      <c r="BP119" s="1076"/>
      <c r="BQ119" s="1067">
        <v>10901879</v>
      </c>
      <c r="BR119" s="1068"/>
      <c r="BS119" s="1068"/>
      <c r="BT119" s="1068"/>
      <c r="BU119" s="1068"/>
      <c r="BV119" s="1068">
        <v>11813920</v>
      </c>
      <c r="BW119" s="1068"/>
      <c r="BX119" s="1068"/>
      <c r="BY119" s="1068"/>
      <c r="BZ119" s="1068"/>
      <c r="CA119" s="1068">
        <v>12848950</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173</v>
      </c>
      <c r="DH119" s="1054"/>
      <c r="DI119" s="1054"/>
      <c r="DJ119" s="1054"/>
      <c r="DK119" s="1055"/>
      <c r="DL119" s="1053" t="s">
        <v>173</v>
      </c>
      <c r="DM119" s="1054"/>
      <c r="DN119" s="1054"/>
      <c r="DO119" s="1054"/>
      <c r="DP119" s="1055"/>
      <c r="DQ119" s="1053" t="s">
        <v>173</v>
      </c>
      <c r="DR119" s="1054"/>
      <c r="DS119" s="1054"/>
      <c r="DT119" s="1054"/>
      <c r="DU119" s="1055"/>
      <c r="DV119" s="1056" t="s">
        <v>173</v>
      </c>
      <c r="DW119" s="1057"/>
      <c r="DX119" s="1057"/>
      <c r="DY119" s="1057"/>
      <c r="DZ119" s="1058"/>
    </row>
    <row r="120" spans="1:130" s="226" customFormat="1" ht="26.25" customHeight="1">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173</v>
      </c>
      <c r="AB120" s="1029"/>
      <c r="AC120" s="1029"/>
      <c r="AD120" s="1029"/>
      <c r="AE120" s="1030"/>
      <c r="AF120" s="1031" t="s">
        <v>173</v>
      </c>
      <c r="AG120" s="1029"/>
      <c r="AH120" s="1029"/>
      <c r="AI120" s="1029"/>
      <c r="AJ120" s="1030"/>
      <c r="AK120" s="1031" t="s">
        <v>173</v>
      </c>
      <c r="AL120" s="1029"/>
      <c r="AM120" s="1029"/>
      <c r="AN120" s="1029"/>
      <c r="AO120" s="1030"/>
      <c r="AP120" s="1032" t="s">
        <v>173</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6380018</v>
      </c>
      <c r="BR120" s="997"/>
      <c r="BS120" s="997"/>
      <c r="BT120" s="997"/>
      <c r="BU120" s="997"/>
      <c r="BV120" s="997">
        <v>4972065</v>
      </c>
      <c r="BW120" s="997"/>
      <c r="BX120" s="997"/>
      <c r="BY120" s="997"/>
      <c r="BZ120" s="997"/>
      <c r="CA120" s="997">
        <v>5599563</v>
      </c>
      <c r="CB120" s="997"/>
      <c r="CC120" s="997"/>
      <c r="CD120" s="997"/>
      <c r="CE120" s="997"/>
      <c r="CF120" s="1011">
        <v>133.9</v>
      </c>
      <c r="CG120" s="1012"/>
      <c r="CH120" s="1012"/>
      <c r="CI120" s="1012"/>
      <c r="CJ120" s="1012"/>
      <c r="CK120" s="1077" t="s">
        <v>457</v>
      </c>
      <c r="CL120" s="1078"/>
      <c r="CM120" s="1078"/>
      <c r="CN120" s="1078"/>
      <c r="CO120" s="1079"/>
      <c r="CP120" s="1085" t="s">
        <v>404</v>
      </c>
      <c r="CQ120" s="1086"/>
      <c r="CR120" s="1086"/>
      <c r="CS120" s="1086"/>
      <c r="CT120" s="1086"/>
      <c r="CU120" s="1086"/>
      <c r="CV120" s="1086"/>
      <c r="CW120" s="1086"/>
      <c r="CX120" s="1086"/>
      <c r="CY120" s="1086"/>
      <c r="CZ120" s="1086"/>
      <c r="DA120" s="1086"/>
      <c r="DB120" s="1086"/>
      <c r="DC120" s="1086"/>
      <c r="DD120" s="1086"/>
      <c r="DE120" s="1086"/>
      <c r="DF120" s="1087"/>
      <c r="DG120" s="996">
        <v>1688359</v>
      </c>
      <c r="DH120" s="997"/>
      <c r="DI120" s="997"/>
      <c r="DJ120" s="997"/>
      <c r="DK120" s="997"/>
      <c r="DL120" s="997">
        <v>1836859</v>
      </c>
      <c r="DM120" s="997"/>
      <c r="DN120" s="997"/>
      <c r="DO120" s="997"/>
      <c r="DP120" s="997"/>
      <c r="DQ120" s="997">
        <v>1989418</v>
      </c>
      <c r="DR120" s="997"/>
      <c r="DS120" s="997"/>
      <c r="DT120" s="997"/>
      <c r="DU120" s="997"/>
      <c r="DV120" s="998">
        <v>47.6</v>
      </c>
      <c r="DW120" s="998"/>
      <c r="DX120" s="998"/>
      <c r="DY120" s="998"/>
      <c r="DZ120" s="999"/>
    </row>
    <row r="121" spans="1:130" s="226" customFormat="1" ht="26.25" customHeight="1">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173</v>
      </c>
      <c r="AB121" s="1029"/>
      <c r="AC121" s="1029"/>
      <c r="AD121" s="1029"/>
      <c r="AE121" s="1030"/>
      <c r="AF121" s="1031" t="s">
        <v>173</v>
      </c>
      <c r="AG121" s="1029"/>
      <c r="AH121" s="1029"/>
      <c r="AI121" s="1029"/>
      <c r="AJ121" s="1030"/>
      <c r="AK121" s="1031" t="s">
        <v>173</v>
      </c>
      <c r="AL121" s="1029"/>
      <c r="AM121" s="1029"/>
      <c r="AN121" s="1029"/>
      <c r="AO121" s="1030"/>
      <c r="AP121" s="1032" t="s">
        <v>173</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56930</v>
      </c>
      <c r="BR121" s="990"/>
      <c r="BS121" s="990"/>
      <c r="BT121" s="990"/>
      <c r="BU121" s="990"/>
      <c r="BV121" s="990">
        <v>422658</v>
      </c>
      <c r="BW121" s="990"/>
      <c r="BX121" s="990"/>
      <c r="BY121" s="990"/>
      <c r="BZ121" s="990"/>
      <c r="CA121" s="990">
        <v>343890</v>
      </c>
      <c r="CB121" s="990"/>
      <c r="CC121" s="990"/>
      <c r="CD121" s="990"/>
      <c r="CE121" s="990"/>
      <c r="CF121" s="984">
        <v>8.1999999999999993</v>
      </c>
      <c r="CG121" s="985"/>
      <c r="CH121" s="985"/>
      <c r="CI121" s="985"/>
      <c r="CJ121" s="985"/>
      <c r="CK121" s="1080"/>
      <c r="CL121" s="1081"/>
      <c r="CM121" s="1081"/>
      <c r="CN121" s="1081"/>
      <c r="CO121" s="1082"/>
      <c r="CP121" s="1090" t="s">
        <v>402</v>
      </c>
      <c r="CQ121" s="1091"/>
      <c r="CR121" s="1091"/>
      <c r="CS121" s="1091"/>
      <c r="CT121" s="1091"/>
      <c r="CU121" s="1091"/>
      <c r="CV121" s="1091"/>
      <c r="CW121" s="1091"/>
      <c r="CX121" s="1091"/>
      <c r="CY121" s="1091"/>
      <c r="CZ121" s="1091"/>
      <c r="DA121" s="1091"/>
      <c r="DB121" s="1091"/>
      <c r="DC121" s="1091"/>
      <c r="DD121" s="1091"/>
      <c r="DE121" s="1091"/>
      <c r="DF121" s="1092"/>
      <c r="DG121" s="989">
        <v>1114227</v>
      </c>
      <c r="DH121" s="990"/>
      <c r="DI121" s="990"/>
      <c r="DJ121" s="990"/>
      <c r="DK121" s="990"/>
      <c r="DL121" s="990">
        <v>1026822</v>
      </c>
      <c r="DM121" s="990"/>
      <c r="DN121" s="990"/>
      <c r="DO121" s="990"/>
      <c r="DP121" s="990"/>
      <c r="DQ121" s="990">
        <v>1109627</v>
      </c>
      <c r="DR121" s="990"/>
      <c r="DS121" s="990"/>
      <c r="DT121" s="990"/>
      <c r="DU121" s="990"/>
      <c r="DV121" s="991">
        <v>26.5</v>
      </c>
      <c r="DW121" s="991"/>
      <c r="DX121" s="991"/>
      <c r="DY121" s="991"/>
      <c r="DZ121" s="992"/>
    </row>
    <row r="122" spans="1:130" s="226" customFormat="1" ht="26.25" customHeight="1">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173</v>
      </c>
      <c r="AB122" s="1029"/>
      <c r="AC122" s="1029"/>
      <c r="AD122" s="1029"/>
      <c r="AE122" s="1030"/>
      <c r="AF122" s="1031" t="s">
        <v>173</v>
      </c>
      <c r="AG122" s="1029"/>
      <c r="AH122" s="1029"/>
      <c r="AI122" s="1029"/>
      <c r="AJ122" s="1030"/>
      <c r="AK122" s="1031" t="s">
        <v>173</v>
      </c>
      <c r="AL122" s="1029"/>
      <c r="AM122" s="1029"/>
      <c r="AN122" s="1029"/>
      <c r="AO122" s="1030"/>
      <c r="AP122" s="1032" t="s">
        <v>173</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6199240</v>
      </c>
      <c r="BR122" s="1068"/>
      <c r="BS122" s="1068"/>
      <c r="BT122" s="1068"/>
      <c r="BU122" s="1068"/>
      <c r="BV122" s="1068">
        <v>6164955</v>
      </c>
      <c r="BW122" s="1068"/>
      <c r="BX122" s="1068"/>
      <c r="BY122" s="1068"/>
      <c r="BZ122" s="1068"/>
      <c r="CA122" s="1068">
        <v>6074015</v>
      </c>
      <c r="CB122" s="1068"/>
      <c r="CC122" s="1068"/>
      <c r="CD122" s="1068"/>
      <c r="CE122" s="1068"/>
      <c r="CF122" s="1088">
        <v>145.30000000000001</v>
      </c>
      <c r="CG122" s="1089"/>
      <c r="CH122" s="1089"/>
      <c r="CI122" s="1089"/>
      <c r="CJ122" s="1089"/>
      <c r="CK122" s="1080"/>
      <c r="CL122" s="1081"/>
      <c r="CM122" s="1081"/>
      <c r="CN122" s="1081"/>
      <c r="CO122" s="1082"/>
      <c r="CP122" s="1090" t="s">
        <v>400</v>
      </c>
      <c r="CQ122" s="1091"/>
      <c r="CR122" s="1091"/>
      <c r="CS122" s="1091"/>
      <c r="CT122" s="1091"/>
      <c r="CU122" s="1091"/>
      <c r="CV122" s="1091"/>
      <c r="CW122" s="1091"/>
      <c r="CX122" s="1091"/>
      <c r="CY122" s="1091"/>
      <c r="CZ122" s="1091"/>
      <c r="DA122" s="1091"/>
      <c r="DB122" s="1091"/>
      <c r="DC122" s="1091"/>
      <c r="DD122" s="1091"/>
      <c r="DE122" s="1091"/>
      <c r="DF122" s="1092"/>
      <c r="DG122" s="989">
        <v>110716</v>
      </c>
      <c r="DH122" s="990"/>
      <c r="DI122" s="990"/>
      <c r="DJ122" s="990"/>
      <c r="DK122" s="990"/>
      <c r="DL122" s="990">
        <v>75679</v>
      </c>
      <c r="DM122" s="990"/>
      <c r="DN122" s="990"/>
      <c r="DO122" s="990"/>
      <c r="DP122" s="990"/>
      <c r="DQ122" s="990">
        <v>107344</v>
      </c>
      <c r="DR122" s="990"/>
      <c r="DS122" s="990"/>
      <c r="DT122" s="990"/>
      <c r="DU122" s="990"/>
      <c r="DV122" s="991">
        <v>2.6</v>
      </c>
      <c r="DW122" s="991"/>
      <c r="DX122" s="991"/>
      <c r="DY122" s="991"/>
      <c r="DZ122" s="992"/>
    </row>
    <row r="123" spans="1:130" s="226" customFormat="1" ht="26.25" customHeight="1">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173</v>
      </c>
      <c r="AB123" s="1029"/>
      <c r="AC123" s="1029"/>
      <c r="AD123" s="1029"/>
      <c r="AE123" s="1030"/>
      <c r="AF123" s="1031" t="s">
        <v>173</v>
      </c>
      <c r="AG123" s="1029"/>
      <c r="AH123" s="1029"/>
      <c r="AI123" s="1029"/>
      <c r="AJ123" s="1030"/>
      <c r="AK123" s="1031" t="s">
        <v>173</v>
      </c>
      <c r="AL123" s="1029"/>
      <c r="AM123" s="1029"/>
      <c r="AN123" s="1029"/>
      <c r="AO123" s="1030"/>
      <c r="AP123" s="1032" t="s">
        <v>173</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461</v>
      </c>
      <c r="BP123" s="1076"/>
      <c r="BQ123" s="1135">
        <v>12636188</v>
      </c>
      <c r="BR123" s="1136"/>
      <c r="BS123" s="1136"/>
      <c r="BT123" s="1136"/>
      <c r="BU123" s="1136"/>
      <c r="BV123" s="1136">
        <v>11559678</v>
      </c>
      <c r="BW123" s="1136"/>
      <c r="BX123" s="1136"/>
      <c r="BY123" s="1136"/>
      <c r="BZ123" s="1136"/>
      <c r="CA123" s="1136">
        <v>12017468</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t="s">
        <v>173</v>
      </c>
      <c r="DH123" s="1029"/>
      <c r="DI123" s="1029"/>
      <c r="DJ123" s="1029"/>
      <c r="DK123" s="1030"/>
      <c r="DL123" s="1031" t="s">
        <v>173</v>
      </c>
      <c r="DM123" s="1029"/>
      <c r="DN123" s="1029"/>
      <c r="DO123" s="1029"/>
      <c r="DP123" s="1030"/>
      <c r="DQ123" s="1031" t="s">
        <v>173</v>
      </c>
      <c r="DR123" s="1029"/>
      <c r="DS123" s="1029"/>
      <c r="DT123" s="1029"/>
      <c r="DU123" s="1030"/>
      <c r="DV123" s="1032" t="s">
        <v>173</v>
      </c>
      <c r="DW123" s="1033"/>
      <c r="DX123" s="1033"/>
      <c r="DY123" s="1033"/>
      <c r="DZ123" s="1034"/>
    </row>
    <row r="124" spans="1:130" s="226" customFormat="1" ht="26.25" customHeight="1" thickBot="1">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173</v>
      </c>
      <c r="AB124" s="1029"/>
      <c r="AC124" s="1029"/>
      <c r="AD124" s="1029"/>
      <c r="AE124" s="1030"/>
      <c r="AF124" s="1031" t="s">
        <v>173</v>
      </c>
      <c r="AG124" s="1029"/>
      <c r="AH124" s="1029"/>
      <c r="AI124" s="1029"/>
      <c r="AJ124" s="1030"/>
      <c r="AK124" s="1031" t="s">
        <v>173</v>
      </c>
      <c r="AL124" s="1029"/>
      <c r="AM124" s="1029"/>
      <c r="AN124" s="1029"/>
      <c r="AO124" s="1030"/>
      <c r="AP124" s="1032" t="s">
        <v>173</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173</v>
      </c>
      <c r="BR124" s="1098"/>
      <c r="BS124" s="1098"/>
      <c r="BT124" s="1098"/>
      <c r="BU124" s="1098"/>
      <c r="BV124" s="1098">
        <v>5.9</v>
      </c>
      <c r="BW124" s="1098"/>
      <c r="BX124" s="1098"/>
      <c r="BY124" s="1098"/>
      <c r="BZ124" s="1098"/>
      <c r="CA124" s="1098">
        <v>19.8</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173</v>
      </c>
      <c r="DH124" s="1054"/>
      <c r="DI124" s="1054"/>
      <c r="DJ124" s="1054"/>
      <c r="DK124" s="1055"/>
      <c r="DL124" s="1053" t="s">
        <v>173</v>
      </c>
      <c r="DM124" s="1054"/>
      <c r="DN124" s="1054"/>
      <c r="DO124" s="1054"/>
      <c r="DP124" s="1055"/>
      <c r="DQ124" s="1053" t="s">
        <v>173</v>
      </c>
      <c r="DR124" s="1054"/>
      <c r="DS124" s="1054"/>
      <c r="DT124" s="1054"/>
      <c r="DU124" s="1055"/>
      <c r="DV124" s="1056" t="s">
        <v>173</v>
      </c>
      <c r="DW124" s="1057"/>
      <c r="DX124" s="1057"/>
      <c r="DY124" s="1057"/>
      <c r="DZ124" s="1058"/>
    </row>
    <row r="125" spans="1:130" s="226" customFormat="1" ht="26.25" customHeight="1">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173</v>
      </c>
      <c r="AB125" s="1029"/>
      <c r="AC125" s="1029"/>
      <c r="AD125" s="1029"/>
      <c r="AE125" s="1030"/>
      <c r="AF125" s="1031" t="s">
        <v>173</v>
      </c>
      <c r="AG125" s="1029"/>
      <c r="AH125" s="1029"/>
      <c r="AI125" s="1029"/>
      <c r="AJ125" s="1030"/>
      <c r="AK125" s="1031" t="s">
        <v>173</v>
      </c>
      <c r="AL125" s="1029"/>
      <c r="AM125" s="1029"/>
      <c r="AN125" s="1029"/>
      <c r="AO125" s="1030"/>
      <c r="AP125" s="1032" t="s">
        <v>173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173</v>
      </c>
      <c r="DH125" s="997"/>
      <c r="DI125" s="997"/>
      <c r="DJ125" s="997"/>
      <c r="DK125" s="997"/>
      <c r="DL125" s="997" t="s">
        <v>173</v>
      </c>
      <c r="DM125" s="997"/>
      <c r="DN125" s="997"/>
      <c r="DO125" s="997"/>
      <c r="DP125" s="997"/>
      <c r="DQ125" s="997" t="s">
        <v>173</v>
      </c>
      <c r="DR125" s="997"/>
      <c r="DS125" s="997"/>
      <c r="DT125" s="997"/>
      <c r="DU125" s="997"/>
      <c r="DV125" s="998" t="s">
        <v>173</v>
      </c>
      <c r="DW125" s="998"/>
      <c r="DX125" s="998"/>
      <c r="DY125" s="998"/>
      <c r="DZ125" s="999"/>
    </row>
    <row r="126" spans="1:130" s="226" customFormat="1" ht="26.25" customHeight="1" thickBot="1">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173</v>
      </c>
      <c r="AB126" s="1029"/>
      <c r="AC126" s="1029"/>
      <c r="AD126" s="1029"/>
      <c r="AE126" s="1030"/>
      <c r="AF126" s="1031" t="s">
        <v>173</v>
      </c>
      <c r="AG126" s="1029"/>
      <c r="AH126" s="1029"/>
      <c r="AI126" s="1029"/>
      <c r="AJ126" s="1030"/>
      <c r="AK126" s="1031" t="s">
        <v>173</v>
      </c>
      <c r="AL126" s="1029"/>
      <c r="AM126" s="1029"/>
      <c r="AN126" s="1029"/>
      <c r="AO126" s="1030"/>
      <c r="AP126" s="1032" t="s">
        <v>173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173</v>
      </c>
      <c r="DH126" s="990"/>
      <c r="DI126" s="990"/>
      <c r="DJ126" s="990"/>
      <c r="DK126" s="990"/>
      <c r="DL126" s="990" t="s">
        <v>173</v>
      </c>
      <c r="DM126" s="990"/>
      <c r="DN126" s="990"/>
      <c r="DO126" s="990"/>
      <c r="DP126" s="990"/>
      <c r="DQ126" s="990" t="s">
        <v>173</v>
      </c>
      <c r="DR126" s="990"/>
      <c r="DS126" s="990"/>
      <c r="DT126" s="990"/>
      <c r="DU126" s="990"/>
      <c r="DV126" s="991" t="s">
        <v>173</v>
      </c>
      <c r="DW126" s="991"/>
      <c r="DX126" s="991"/>
      <c r="DY126" s="991"/>
      <c r="DZ126" s="992"/>
    </row>
    <row r="127" spans="1:130" s="226" customFormat="1" ht="26.25" customHeight="1">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129</v>
      </c>
      <c r="AB127" s="1029"/>
      <c r="AC127" s="1029"/>
      <c r="AD127" s="1029"/>
      <c r="AE127" s="1030"/>
      <c r="AF127" s="1031">
        <v>122</v>
      </c>
      <c r="AG127" s="1029"/>
      <c r="AH127" s="1029"/>
      <c r="AI127" s="1029"/>
      <c r="AJ127" s="1030"/>
      <c r="AK127" s="1031">
        <v>156</v>
      </c>
      <c r="AL127" s="1029"/>
      <c r="AM127" s="1029"/>
      <c r="AN127" s="1029"/>
      <c r="AO127" s="1030"/>
      <c r="AP127" s="1032">
        <v>0</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173</v>
      </c>
      <c r="DH127" s="990"/>
      <c r="DI127" s="990"/>
      <c r="DJ127" s="990"/>
      <c r="DK127" s="990"/>
      <c r="DL127" s="990" t="s">
        <v>173</v>
      </c>
      <c r="DM127" s="990"/>
      <c r="DN127" s="990"/>
      <c r="DO127" s="990"/>
      <c r="DP127" s="990"/>
      <c r="DQ127" s="990" t="s">
        <v>173</v>
      </c>
      <c r="DR127" s="990"/>
      <c r="DS127" s="990"/>
      <c r="DT127" s="990"/>
      <c r="DU127" s="990"/>
      <c r="DV127" s="991" t="s">
        <v>173</v>
      </c>
      <c r="DW127" s="991"/>
      <c r="DX127" s="991"/>
      <c r="DY127" s="991"/>
      <c r="DZ127" s="992"/>
    </row>
    <row r="128" spans="1:130" s="226" customFormat="1" ht="26.25" customHeight="1" thickBot="1">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8834</v>
      </c>
      <c r="AB128" s="1118"/>
      <c r="AC128" s="1118"/>
      <c r="AD128" s="1118"/>
      <c r="AE128" s="1119"/>
      <c r="AF128" s="1120">
        <v>16846</v>
      </c>
      <c r="AG128" s="1118"/>
      <c r="AH128" s="1118"/>
      <c r="AI128" s="1118"/>
      <c r="AJ128" s="1119"/>
      <c r="AK128" s="1120">
        <v>33167</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173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173</v>
      </c>
      <c r="DH128" s="1110"/>
      <c r="DI128" s="1110"/>
      <c r="DJ128" s="1110"/>
      <c r="DK128" s="1110"/>
      <c r="DL128" s="1110" t="s">
        <v>173</v>
      </c>
      <c r="DM128" s="1110"/>
      <c r="DN128" s="1110"/>
      <c r="DO128" s="1110"/>
      <c r="DP128" s="1110"/>
      <c r="DQ128" s="1110" t="s">
        <v>173</v>
      </c>
      <c r="DR128" s="1110"/>
      <c r="DS128" s="1110"/>
      <c r="DT128" s="1110"/>
      <c r="DU128" s="1110"/>
      <c r="DV128" s="1111" t="s">
        <v>173</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5012990</v>
      </c>
      <c r="AB129" s="1029"/>
      <c r="AC129" s="1029"/>
      <c r="AD129" s="1029"/>
      <c r="AE129" s="1030"/>
      <c r="AF129" s="1031">
        <v>4923288</v>
      </c>
      <c r="AG129" s="1029"/>
      <c r="AH129" s="1029"/>
      <c r="AI129" s="1029"/>
      <c r="AJ129" s="1030"/>
      <c r="AK129" s="1031">
        <v>4819004</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173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664113</v>
      </c>
      <c r="AB130" s="1029"/>
      <c r="AC130" s="1029"/>
      <c r="AD130" s="1029"/>
      <c r="AE130" s="1030"/>
      <c r="AF130" s="1031">
        <v>659658</v>
      </c>
      <c r="AG130" s="1029"/>
      <c r="AH130" s="1029"/>
      <c r="AI130" s="1029"/>
      <c r="AJ130" s="1030"/>
      <c r="AK130" s="1031">
        <v>637580</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8.4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4348877</v>
      </c>
      <c r="AB131" s="1054"/>
      <c r="AC131" s="1054"/>
      <c r="AD131" s="1054"/>
      <c r="AE131" s="1055"/>
      <c r="AF131" s="1053">
        <v>4263630</v>
      </c>
      <c r="AG131" s="1054"/>
      <c r="AH131" s="1054"/>
      <c r="AI131" s="1054"/>
      <c r="AJ131" s="1055"/>
      <c r="AK131" s="1053">
        <v>4181424</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v>19.8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9.1112947089999992</v>
      </c>
      <c r="AB132" s="1170"/>
      <c r="AC132" s="1170"/>
      <c r="AD132" s="1170"/>
      <c r="AE132" s="1171"/>
      <c r="AF132" s="1172">
        <v>8.2414984409999992</v>
      </c>
      <c r="AG132" s="1170"/>
      <c r="AH132" s="1170"/>
      <c r="AI132" s="1170"/>
      <c r="AJ132" s="1171"/>
      <c r="AK132" s="1172">
        <v>7.9113000739999997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9.9</v>
      </c>
      <c r="AB133" s="1153"/>
      <c r="AC133" s="1153"/>
      <c r="AD133" s="1153"/>
      <c r="AE133" s="1154"/>
      <c r="AF133" s="1152">
        <v>8.6999999999999993</v>
      </c>
      <c r="AG133" s="1153"/>
      <c r="AH133" s="1153"/>
      <c r="AI133" s="1153"/>
      <c r="AJ133" s="1154"/>
      <c r="AK133" s="1152">
        <v>8.4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nWO3GqUNv3XJlsoJ0ylnZ+rttMwEck4nw6koBjMYJY5FB2jxH0zQVqEgDUt9M8elfGuQPrHMqWM66DW59QRzg==" saltValue="zGb2+kqCc9QrLCb3Xmy0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ceyk5uYyIC18jjg6tb1PNLz3oSjbE5Z/qifA8IAKmcLGsWV9B9zEaPt7u5SjIs0InHEAPYNvuDXmdcnKnKSJg==" saltValue="cKi9mmhfj4t6E53/8Bh5Yw=="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Lt2CLxrqcLaVTJyDqVEnBu7xYkZL9avZEcdtB6fhy9epeNtL7zOPy/WQ1rotHAwQZ2zDtkrplcRlMdExH+wQQ==" saltValue="5i6w+7I/jbtpd8E7GIYqDg=="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1513975</v>
      </c>
      <c r="AP9" s="292">
        <v>94718</v>
      </c>
      <c r="AQ9" s="293">
        <v>81245</v>
      </c>
      <c r="AR9" s="294">
        <v>16.600000000000001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42744</v>
      </c>
      <c r="AP10" s="295">
        <v>2674</v>
      </c>
      <c r="AQ10" s="296">
        <v>9012</v>
      </c>
      <c r="AR10" s="297">
        <v>-70.3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265974</v>
      </c>
      <c r="AP11" s="295">
        <v>16640</v>
      </c>
      <c r="AQ11" s="296">
        <v>11253</v>
      </c>
      <c r="AR11" s="297">
        <v>47.9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1349</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95107</v>
      </c>
      <c r="AP14" s="295">
        <v>5950</v>
      </c>
      <c r="AQ14" s="296">
        <v>5445</v>
      </c>
      <c r="AR14" s="297">
        <v>9.3000000000000007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59177</v>
      </c>
      <c r="AP15" s="295">
        <v>3702</v>
      </c>
      <c r="AQ15" s="296">
        <v>2659</v>
      </c>
      <c r="AR15" s="297">
        <v>39.200000000000003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-124125</v>
      </c>
      <c r="AP16" s="295">
        <v>-7766</v>
      </c>
      <c r="AQ16" s="296">
        <v>-8172</v>
      </c>
      <c r="AR16" s="297">
        <v>-5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1852852</v>
      </c>
      <c r="AP17" s="295">
        <v>115919</v>
      </c>
      <c r="AQ17" s="296">
        <v>102791</v>
      </c>
      <c r="AR17" s="297">
        <v>12.8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11.07</v>
      </c>
      <c r="AP21" s="308">
        <v>9.44</v>
      </c>
      <c r="AQ21" s="309">
        <v>1.63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95.5</v>
      </c>
      <c r="AP22" s="313">
        <v>96.6</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777188</v>
      </c>
      <c r="AP32" s="322">
        <v>48623</v>
      </c>
      <c r="AQ32" s="323">
        <v>53655</v>
      </c>
      <c r="AR32" s="324">
        <v>-9.4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v>68</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220064</v>
      </c>
      <c r="AP35" s="322">
        <v>13768</v>
      </c>
      <c r="AQ35" s="323">
        <v>21213</v>
      </c>
      <c r="AR35" s="324">
        <v>-35.1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4144</v>
      </c>
      <c r="AP36" s="322">
        <v>259</v>
      </c>
      <c r="AQ36" s="323">
        <v>3939</v>
      </c>
      <c r="AR36" s="324">
        <v>-93.4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v>156</v>
      </c>
      <c r="AP37" s="322">
        <v>10</v>
      </c>
      <c r="AQ37" s="323">
        <v>620</v>
      </c>
      <c r="AR37" s="324">
        <v>-98.4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499</v>
      </c>
      <c r="AP38" s="325" t="s">
        <v>499</v>
      </c>
      <c r="AQ38" s="326">
        <v>4</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-33167</v>
      </c>
      <c r="AP39" s="322">
        <v>-2075</v>
      </c>
      <c r="AQ39" s="323">
        <v>-2084</v>
      </c>
      <c r="AR39" s="324">
        <v>-0.4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-637580</v>
      </c>
      <c r="AP40" s="322">
        <v>-39889</v>
      </c>
      <c r="AQ40" s="323">
        <v>-53215</v>
      </c>
      <c r="AR40" s="324">
        <v>-25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330805</v>
      </c>
      <c r="AP41" s="322">
        <v>20696</v>
      </c>
      <c r="AQ41" s="323">
        <v>24200</v>
      </c>
      <c r="AR41" s="324">
        <v>-14.5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12163011</v>
      </c>
      <c r="AN51" s="344">
        <v>717032</v>
      </c>
      <c r="AO51" s="345">
        <v>773.4</v>
      </c>
      <c r="AP51" s="346">
        <v>81990</v>
      </c>
      <c r="AQ51" s="347">
        <v>16.2</v>
      </c>
      <c r="AR51" s="348">
        <v>757.2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419337</v>
      </c>
      <c r="AN52" s="352">
        <v>24721</v>
      </c>
      <c r="AO52" s="353">
        <v>9.6999999999999993</v>
      </c>
      <c r="AP52" s="354">
        <v>34482</v>
      </c>
      <c r="AQ52" s="355">
        <v>-4.5</v>
      </c>
      <c r="AR52" s="356">
        <v>14.2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18900888</v>
      </c>
      <c r="AN53" s="344">
        <v>1129963</v>
      </c>
      <c r="AO53" s="345">
        <v>57.6</v>
      </c>
      <c r="AP53" s="346">
        <v>87551</v>
      </c>
      <c r="AQ53" s="347">
        <v>6.8</v>
      </c>
      <c r="AR53" s="348">
        <v>50.8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385426</v>
      </c>
      <c r="AN54" s="352">
        <v>23042</v>
      </c>
      <c r="AO54" s="353">
        <v>-6.8</v>
      </c>
      <c r="AP54" s="354">
        <v>43994</v>
      </c>
      <c r="AQ54" s="355">
        <v>27.6</v>
      </c>
      <c r="AR54" s="356">
        <v>-34.4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21550719</v>
      </c>
      <c r="AN55" s="344">
        <v>1313347</v>
      </c>
      <c r="AO55" s="345">
        <v>16.2</v>
      </c>
      <c r="AP55" s="346">
        <v>77577</v>
      </c>
      <c r="AQ55" s="347">
        <v>-11.4</v>
      </c>
      <c r="AR55" s="348">
        <v>27.6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1084548</v>
      </c>
      <c r="AN56" s="352">
        <v>66095</v>
      </c>
      <c r="AO56" s="353">
        <v>186.8</v>
      </c>
      <c r="AP56" s="354">
        <v>40870</v>
      </c>
      <c r="AQ56" s="355">
        <v>-7.1</v>
      </c>
      <c r="AR56" s="356">
        <v>193.9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22412474</v>
      </c>
      <c r="AN57" s="344">
        <v>1384255</v>
      </c>
      <c r="AO57" s="345">
        <v>5.4</v>
      </c>
      <c r="AP57" s="346">
        <v>115123</v>
      </c>
      <c r="AQ57" s="347">
        <v>48.4</v>
      </c>
      <c r="AR57" s="348">
        <v>-43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263304</v>
      </c>
      <c r="AN58" s="352">
        <v>16262</v>
      </c>
      <c r="AO58" s="353">
        <v>-75.400000000000006</v>
      </c>
      <c r="AP58" s="354">
        <v>46026</v>
      </c>
      <c r="AQ58" s="355">
        <v>12.6</v>
      </c>
      <c r="AR58" s="356">
        <v>-88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15389246</v>
      </c>
      <c r="AN59" s="344">
        <v>962791</v>
      </c>
      <c r="AO59" s="345">
        <v>-30.4</v>
      </c>
      <c r="AP59" s="346">
        <v>98899</v>
      </c>
      <c r="AQ59" s="347">
        <v>-14.1</v>
      </c>
      <c r="AR59" s="348">
        <v>-16.3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1033703</v>
      </c>
      <c r="AN60" s="352">
        <v>64671</v>
      </c>
      <c r="AO60" s="353">
        <v>297.7</v>
      </c>
      <c r="AP60" s="354">
        <v>43734</v>
      </c>
      <c r="AQ60" s="355">
        <v>-5</v>
      </c>
      <c r="AR60" s="356">
        <v>302.7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18083268</v>
      </c>
      <c r="AN61" s="359">
        <v>1101478</v>
      </c>
      <c r="AO61" s="360">
        <v>164.4</v>
      </c>
      <c r="AP61" s="361">
        <v>92228</v>
      </c>
      <c r="AQ61" s="362">
        <v>9.1999999999999993</v>
      </c>
      <c r="AR61" s="348">
        <v>155.19999999999999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637264</v>
      </c>
      <c r="AN62" s="352">
        <v>38958</v>
      </c>
      <c r="AO62" s="353">
        <v>82.4</v>
      </c>
      <c r="AP62" s="354">
        <v>41821</v>
      </c>
      <c r="AQ62" s="355">
        <v>4.7</v>
      </c>
      <c r="AR62" s="356">
        <v>77.7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SenV6W6KFLmQWUqhui4QTZj9FIKX4hq2wPemE6Ay4Qc9udyr3qxYq+sxNmbbHfeSXRavt594lGL0o0/5xkkA==" saltValue="5h/PipHgo2bKDuaoP9dg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qVNVXGXKP2OPpkJvCCa2nuAFYf2I64OuB5ZRR8XmI3dyJXuBzHW4ANpnQMEnzoJXR/fmGRSRi2hUKSs4eHq+g==" saltValue="OFgZlBCcitFUygze/wTP+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2ChTbpxt/4cMUMpzV5/KcjEk4REC9c2XF02RGS6cs9G61Hf0fWiQv1Rv2Gy39CvWqGsxrd80XOBrWITWxLXoA==" saltValue="0H+63UNpvl82XyXB8CpJ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2" t="s">
        <v>3</v>
      </c>
      <c r="D47" s="1212"/>
      <c r="E47" s="1213"/>
      <c r="F47" s="11">
        <v>64.52</v>
      </c>
      <c r="G47" s="12">
        <v>53.68</v>
      </c>
      <c r="H47" s="12">
        <v>70.790000000000006</v>
      </c>
      <c r="I47" s="12">
        <v>104.14</v>
      </c>
      <c r="J47" s="13">
        <v>106.22</v>
      </c>
    </row>
    <row r="48" spans="2:10" ht="57.75" customHeight="1">
      <c r="B48" s="14"/>
      <c r="C48" s="1214" t="s">
        <v>4</v>
      </c>
      <c r="D48" s="1214"/>
      <c r="E48" s="1215"/>
      <c r="F48" s="15">
        <v>8</v>
      </c>
      <c r="G48" s="16">
        <v>0.74</v>
      </c>
      <c r="H48" s="16">
        <v>13.65</v>
      </c>
      <c r="I48" s="16">
        <v>32.07</v>
      </c>
      <c r="J48" s="17">
        <v>25.52</v>
      </c>
    </row>
    <row r="49" spans="2:10" ht="57.75" customHeight="1" thickBot="1">
      <c r="B49" s="18"/>
      <c r="C49" s="1216" t="s">
        <v>5</v>
      </c>
      <c r="D49" s="1216"/>
      <c r="E49" s="1217"/>
      <c r="F49" s="19" t="s">
        <v>547</v>
      </c>
      <c r="G49" s="20" t="s">
        <v>548</v>
      </c>
      <c r="H49" s="20">
        <v>30.99</v>
      </c>
      <c r="I49" s="20">
        <v>50.22</v>
      </c>
      <c r="J49" s="21" t="s">
        <v>549</v>
      </c>
    </row>
    <row r="50" spans="2:10" ht="13.5" customHeight="1"/>
    <row r="51" spans="2:10" ht="13.5" hidden="1" customHeight="1"/>
    <row r="52" spans="2:10" ht="13.5" hidden="1" customHeight="1"/>
    <row r="53" spans="2:10" ht="13.5" hidden="1" customHeight="1"/>
  </sheetData>
  <sheetProtection algorithmName="SHA-512" hashValue="kjcBNSR7E1HSImVy0BcpX6PxbRO576Ud8xDwQiYBFwhwAnIW0CfcS2RzIimSTaDFvUz3yYhAIuGxVjpGCoaWVw==" saltValue="8k3X/7rADl0AOYGVGV/G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2019-03-20T04:30:47Z</cp:lastPrinted>
  <dcterms:created xsi:type="dcterms:W3CDTF">2019-02-14T01:23:59Z</dcterms:created>
  <dcterms:modified xsi:type="dcterms:W3CDTF">2019-10-30T09:03:36Z</dcterms:modified>
  <cp:category/>
</cp:coreProperties>
</file>