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3　財政\31その他（財政関係）\25 財政状況資料集…旧財政比較分析表等\R5\01 R4年度版（R3決算）\03 財政状況資料集作成（2回目）\05公表\02 1回目+2回目\"/>
    </mc:Choice>
  </mc:AlternateContent>
  <bookViews>
    <workbookView xWindow="0" yWindow="0" windowWidth="23040" windowHeight="9096"/>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<sst xmlns="http://schemas.openxmlformats.org/spreadsheetml/2006/main" count="1132" uniqueCount="610">
  <si>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</si>
  <si>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</si>
  <si>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</si>
  <si>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</si>
  <si>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</si>
  <si>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</si>
  <si>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</si>
  <si>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</si>
  <si>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</si>
  <si>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</si>
  <si>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</si>
  <si>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</si>
  <si>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</si>
  <si>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</si>
  <si>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</si>
  <si>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</si>
  <si>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</si>
  <si>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</si>
  <si>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</si>
  <si>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</si>
  <si>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</si>
  <si>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</si>
  <si>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</si>
  <si>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</si>
  <si>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</si>
  <si>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</si>
  <si>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</si>
  <si>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</si>
  <si>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</si>
  <si>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</si>
  <si>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</si>
  <si>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</si>
  <si>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</si>
  <si>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</si>
  <si>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</si>
  <si>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</si>
  <si>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</si>
  <si>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</si>
  <si>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</si>
  <si>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</si>
  <si>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</si>
  <si>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</si>
  <si>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</si>
  <si>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</si>
  <si>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</si>
  <si>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</si>
  <si>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</si>
  <si>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</si>
  <si>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</si>
  <si>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</si>
  <si>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</si>
  <si>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</si>
  <si>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</si>
  <si>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</si>
  <si>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</si>
  <si>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</si>
  <si>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</si>
  <si>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</si>
  <si>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</si>
  <si>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</si>
  <si>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</si>
  <si>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</si>
  <si>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</si>
  <si>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</si>
  <si>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</si>
  <si>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</si>
  <si>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</si>
  <si>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</si>
  <si>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</si>
  <si>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</si>
  <si>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</si>
  <si>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</si>
  <si>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</si>
  <si>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</si>
  <si>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</si>
  <si>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</si>
  <si>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</si>
  <si>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</si>
  <si>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</si>
  <si>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</si>
  <si>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</si>
  <si>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</si>
  <si>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</si>
  <si>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</si>
  <si>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</si>
  <si>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</si>
  <si>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</si>
  <si>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</si>
  <si>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</si>
  <si>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</si>
  <si>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</si>
  <si>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</si>
  <si>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</si>
  <si>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</si>
  <si>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</si>
  <si>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</si>
  <si>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</si>
  <si>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</si>
  <si>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</si>
  <si>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</si>
  <si>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</si>
  <si>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</si>
  <si>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</si>
  <si>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</si>
  <si>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</si>
  <si>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</si>
  <si>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</si>
  <si>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</si>
  <si>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</si>
  <si>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</si>
  <si>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</si>
  <si>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</si>
  <si>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</si>
  <si>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</si>
  <si>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</si>
  <si>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</si>
  <si>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</si>
  <si>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</si>
  <si>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</si>
  <si>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</si>
  <si>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</si>
  <si>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</si>
  <si>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</si>
  <si>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</si>
  <si>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</si>
  <si>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</si>
  <si>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</si>
  <si>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</si>
  <si>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</si>
  <si>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</si>
  <si>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</si>
  <si>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</si>
  <si>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</si>
  <si>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</si>
  <si>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</si>
  <si>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</si>
  <si>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</si>
  <si>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</si>
  <si>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</si>
  <si>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</si>
  <si>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</si>
  <si>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</si>
  <si>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</si>
  <si>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</si>
  <si>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</si>
  <si>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</si>
  <si>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</si>
  <si>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</si>
  <si>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</si>
  <si>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</si>
  <si>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</si>
  <si>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</si>
  <si>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</si>
  <si>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</si>
  <si>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</si>
  <si>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</si>
  <si>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</si>
  <si>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</si>
  <si>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</si>
  <si>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</si>
  <si>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</si>
  <si>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</si>
  <si>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</si>
  <si>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</si>
  <si>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</si>
  <si>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</si>
  <si>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</si>
  <si>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</si>
  <si>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</si>
  <si>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</si>
  <si>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</si>
  <si>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</si>
  <si>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</si>
  <si>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</si>
  <si>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</si>
  <si>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</si>
  <si>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</si>
  <si>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</si>
  <si>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</si>
  <si>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</si>
  <si>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</si>
  <si>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</si>
  <si>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</si>
  <si>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</si>
  <si>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</si>
  <si>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</si>
  <si>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</si>
  <si>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</si>
  <si>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</si>
  <si>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</si>
  <si>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</si>
  <si>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</si>
  <si>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</si>
  <si>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</si>
  <si>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</si>
  <si>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</si>
  <si>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</si>
  <si>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</si>
  <si>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</si>
  <si>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</si>
  <si>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</si>
  <si>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</si>
  <si>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</si>
  <si>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</si>
  <si>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</si>
  <si>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</si>
  <si>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</si>
  <si>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</si>
  <si>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</si>
  <si>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</si>
  <si>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</si>
  <si>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</si>
  <si>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</si>
  <si>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</si>
  <si>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</si>
  <si>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</si>
  <si>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</si>
  <si>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岩手県山田町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</si>
  <si>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</si>
  <si>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</si>
  <si>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</si>
  <si>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</si>
  <si>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</si>
  <si>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</si>
  <si>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</si>
  <si>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</si>
  <si>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</si>
  <si>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</si>
  <si>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</si>
  <si>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</si>
  <si>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</si>
  <si>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</si>
  <si>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</si>
  <si>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</si>
  <si>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</si>
  <si>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</si>
  <si>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</si>
  <si>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</si>
  <si>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</si>
  <si>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</si>
  <si>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</si>
  <si>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</si>
  <si>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</si>
  <si>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</si>
  <si>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</si>
  <si>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</si>
  <si>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</si>
  <si>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</si>
  <si>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</si>
  <si>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</si>
  <si>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</si>
  <si>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</si>
  <si>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</si>
  <si>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</si>
  <si>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</si>
  <si>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</si>
  <si>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</si>
  <si>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</si>
  <si>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</si>
  <si>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</si>
  <si>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</si>
  <si>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</si>
  <si>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</si>
  <si>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</si>
  <si>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</si>
  <si>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</si>
  <si>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</si>
  <si>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</si>
  <si>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</si>
  <si>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</si>
  <si>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</si>
  <si>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</si>
  <si>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</si>
  <si>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</si>
  <si>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</si>
  <si>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</si>
  <si>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</si>
  <si>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</si>
  <si>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</si>
  <si>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</si>
  <si>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</si>
  <si>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</si>
  <si>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</si>
  <si>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</si>
  <si>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</si>
  <si>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</si>
  <si>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</si>
  <si>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</si>
  <si>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</si>
  <si>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</si>
  <si>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</si>
  <si>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</si>
  <si>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</si>
  <si>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</si>
  <si>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</si>
  <si>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</si>
  <si>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</si>
  <si>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</si>
  <si>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</si>
  <si>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</si>
  <si>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</si>
  <si>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</si>
  <si>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</si>
  <si>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</si>
  <si>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</si>
  <si>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</si>
  <si>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</si>
  <si>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</si>
  <si>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</si>
  <si>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</si>
  <si>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</si>
  <si>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</si>
  <si>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</si>
  <si>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</si>
  <si>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</si>
  <si>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</si>
  <si>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</si>
  <si>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</si>
  <si>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</si>
  <si>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</si>
  <si>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</si>
  <si>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</si>
  <si>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</si>
  <si>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</si>
  <si>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</si>
  <si>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</si>
  <si>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</si>
  <si>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</si>
  <si>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</si>
  <si>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</si>
  <si>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</si>
  <si>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</si>
  <si>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</si>
  <si>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</si>
  <si>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</si>
  <si>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</si>
  <si>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</si>
  <si>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</si>
  <si>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</si>
  <si>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</si>
  <si>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</si>
  <si>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</si>
  <si>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</si>
  <si>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</si>
  <si>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</si>
  <si>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</si>
  <si>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</si>
  <si>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</si>
  <si>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</si>
  <si>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</si>
  <si>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</si>
  <si>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</si>
  <si>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</si>
  <si>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</si>
  <si>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</si>
  <si>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</si>
  <si>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</si>
  <si>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</si>
  <si>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</si>
  <si>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</si>
  <si>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</si>
  <si>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</si>
  <si>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</si>
  <si>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</si>
  <si>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</si>
  <si>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</si>
  <si>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</si>
  <si>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</si>
  <si>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</si>
  <si>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</si>
  <si>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</si>
  <si>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岩手県山田町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</si>
  <si>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</si>
  <si>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</si>
  <si>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</si>
  <si>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</si>
  <si>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</si>
  <si>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</si>
  <si>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</si>
  <si>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</si>
  <si>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</si>
  <si>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</si>
  <si>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</si>
  <si>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</si>
  <si>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</si>
  <si>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</si>
  <si>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</si>
  <si>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</si>
  <si>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</si>
  <si>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</si>
  <si>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</si>
  <si>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</si>
  <si>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</si>
  <si>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</si>
  <si>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</si>
  <si>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</si>
  <si>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</si>
  <si>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</si>
  <si>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</si>
  <si>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</si>
  <si>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</si>
  <si>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</si>
  <si>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</si>
  <si>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</si>
  <si>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</si>
  <si>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</si>
  <si>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</si>
  <si>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介護保険特別会計（事業勘定）</t>
    <phoneticPr fontId="5"/>
  </si>
  <si>
    <t>後期高齢者医療特別会計</t>
    <phoneticPr fontId="5"/>
  </si>
  <si>
    <t>介護保険特別会計（サービス事業勘定）</t>
    <phoneticPr fontId="5"/>
  </si>
  <si>
    <t>水道事業会計</t>
    <phoneticPr fontId="5"/>
  </si>
  <si>
    <t>法適用企業</t>
    <phoneticPr fontId="5"/>
  </si>
  <si>
    <t>漁業集落排水処理事業特別会計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</si>
  <si>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</si>
  <si>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</si>
  <si>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</si>
  <si>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</si>
  <si>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</si>
  <si>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</si>
  <si>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</si>
  <si>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</si>
  <si>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</si>
  <si>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</si>
  <si>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</si>
  <si>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</si>
  <si>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</si>
  <si>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</si>
  <si>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</si>
  <si>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</si>
  <si>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</si>
  <si>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</si>
  <si>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</si>
  <si>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</si>
  <si>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</si>
  <si>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</si>
  <si>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</si>
  <si>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</si>
  <si>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</si>
  <si>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</si>
  <si>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</si>
  <si>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</si>
  <si>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</si>
  <si>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</si>
  <si>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</si>
  <si>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</si>
  <si>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</si>
  <si>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</si>
  <si>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</si>
  <si>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</si>
  <si>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</si>
  <si>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</si>
  <si>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</si>
  <si>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</si>
  <si>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</si>
  <si>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</si>
  <si>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</si>
  <si>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</si>
  <si>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</si>
  <si>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</si>
  <si>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</si>
  <si>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</si>
  <si>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</si>
  <si>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</si>
  <si>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</si>
  <si>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</si>
  <si>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</si>
  <si>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</si>
  <si>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</si>
  <si>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</si>
  <si>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</si>
  <si>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</si>
  <si>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</si>
  <si>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</si>
  <si>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</si>
  <si>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</si>
  <si>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</si>
  <si>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</si>
  <si>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</si>
  <si>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</si>
  <si>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</si>
  <si>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</si>
  <si>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</si>
  <si>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</si>
  <si>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</si>
  <si>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</si>
  <si>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</si>
  <si>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</si>
  <si>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</si>
  <si>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</si>
  <si>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</si>
  <si>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</si>
  <si>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</si>
  <si>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</si>
  <si>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</si>
  <si>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</si>
  <si>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</si>
  <si>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</si>
  <si>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</si>
  <si>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</si>
  <si>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</si>
  <si>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</si>
  <si>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</si>
  <si>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</si>
  <si>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</si>
  <si>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</si>
  <si>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</si>
  <si>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</si>
  <si>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</si>
  <si>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</si>
  <si>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</si>
  <si>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</si>
  <si>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</si>
  <si>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</si>
  <si>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</si>
  <si>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</si>
  <si>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</si>
  <si>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</si>
  <si>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</si>
  <si>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</si>
  <si>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</si>
  <si>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</si>
  <si>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</si>
  <si>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</si>
  <si>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</si>
  <si>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</si>
  <si>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</si>
  <si>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</si>
  <si>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</si>
  <si>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</si>
  <si>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</si>
  <si>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</si>
  <si>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</si>
  <si>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</si>
  <si>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</si>
  <si>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</si>
  <si>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</si>
  <si>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</si>
  <si>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</si>
  <si>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</si>
  <si>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</si>
  <si>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</si>
  <si>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</si>
  <si>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</si>
  <si>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</si>
  <si>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</si>
  <si>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</si>
  <si>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</si>
  <si>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</si>
  <si>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</si>
  <si>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</si>
  <si>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</si>
  <si>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</si>
  <si>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</si>
  <si>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</si>
  <si>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</si>
  <si>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</si>
  <si>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</si>
  <si>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</si>
  <si>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</si>
  <si>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</si>
  <si>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7.41</t>
  </si>
  <si>
    <t>一般会計</t>
  </si>
  <si>
    <t>水道事業会計</t>
  </si>
  <si>
    <t>国民健康保険特別会計（事業勘定）</t>
  </si>
  <si>
    <t>介護保険特別会計（事業勘定）</t>
  </si>
  <si>
    <t>公共下水道事業特別会計</t>
  </si>
  <si>
    <t>漁業集落排水処理事業特別会計</t>
  </si>
  <si>
    <t>介護保険特別会計（サービス事業勘定）</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</si>
  <si>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</si>
  <si>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</si>
  <si>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</si>
  <si>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</si>
  <si>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</si>
  <si>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</si>
  <si>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</si>
  <si>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</si>
  <si>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</si>
  <si>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岩手県市町村総合事務組合（一般会計）</t>
    <rPh sb="0" eb="3">
      <t>イワテケン</t>
    </rPh>
    <rPh sb="3" eb="6">
      <t>シチョウソン</t>
    </rPh>
    <rPh sb="6" eb="8">
      <t>ソウゴウ</t>
    </rPh>
    <rPh sb="8" eb="10">
      <t>ジム</t>
    </rPh>
    <rPh sb="10" eb="12">
      <t>クミアイ</t>
    </rPh>
    <rPh sb="13" eb="15">
      <t>イッパン</t>
    </rPh>
    <rPh sb="15" eb="17">
      <t>カイケイ</t>
    </rPh>
    <phoneticPr fontId="2"/>
  </si>
  <si>
    <t>岩手県市町村総合事務組合（特別会計）</t>
    <rPh sb="0" eb="3">
      <t>イワテケン</t>
    </rPh>
    <rPh sb="3" eb="6">
      <t>シチョウソン</t>
    </rPh>
    <rPh sb="6" eb="8">
      <t>ソウゴウ</t>
    </rPh>
    <rPh sb="8" eb="10">
      <t>ジム</t>
    </rPh>
    <rPh sb="10" eb="12">
      <t>クミアイ</t>
    </rPh>
    <rPh sb="13" eb="15">
      <t>トクベツ</t>
    </rPh>
    <rPh sb="15" eb="17">
      <t>カイケイ</t>
    </rPh>
    <phoneticPr fontId="2"/>
  </si>
  <si>
    <t>岩手県後期高齢者医療広域連合（一般会計）</t>
    <rPh sb="0" eb="3">
      <t>イワテケン</t>
    </rPh>
    <rPh sb="3" eb="5">
      <t>コウキ</t>
    </rPh>
    <rPh sb="5" eb="8">
      <t>コウレイシャ</t>
    </rPh>
    <rPh sb="8" eb="10">
      <t>イリョウ</t>
    </rPh>
    <rPh sb="10" eb="12">
      <t>コウイキ</t>
    </rPh>
    <rPh sb="12" eb="14">
      <t>レンゴウ</t>
    </rPh>
    <rPh sb="15" eb="17">
      <t>イッパン</t>
    </rPh>
    <rPh sb="17" eb="19">
      <t>カイケイ</t>
    </rPh>
    <phoneticPr fontId="2"/>
  </si>
  <si>
    <t>岩手県後期高齢者医療広域連合（特別会計）</t>
    <rPh sb="0" eb="3">
      <t>イワテケン</t>
    </rPh>
    <rPh sb="3" eb="5">
      <t>コウキ</t>
    </rPh>
    <rPh sb="5" eb="8">
      <t>コウレイシャ</t>
    </rPh>
    <rPh sb="8" eb="10">
      <t>イリョウ</t>
    </rPh>
    <rPh sb="10" eb="12">
      <t>コウイキ</t>
    </rPh>
    <rPh sb="12" eb="14">
      <t>レンゴウ</t>
    </rPh>
    <rPh sb="15" eb="17">
      <t>トクベツ</t>
    </rPh>
    <rPh sb="17" eb="19">
      <t>カイケイ</t>
    </rPh>
    <phoneticPr fontId="2"/>
  </si>
  <si>
    <t>岩手県沿岸知的障害児施設組合</t>
    <rPh sb="0" eb="3">
      <t>イワテケン</t>
    </rPh>
    <rPh sb="3" eb="5">
      <t>エンガン</t>
    </rPh>
    <rPh sb="5" eb="7">
      <t>チテキ</t>
    </rPh>
    <rPh sb="7" eb="9">
      <t>ショウガイ</t>
    </rPh>
    <rPh sb="9" eb="10">
      <t>ジ</t>
    </rPh>
    <rPh sb="10" eb="12">
      <t>シセツ</t>
    </rPh>
    <rPh sb="12" eb="14">
      <t>クミアイ</t>
    </rPh>
    <phoneticPr fontId="2"/>
  </si>
  <si>
    <t>宮古地区広域行政組合</t>
    <rPh sb="0" eb="2">
      <t>ミヤコ</t>
    </rPh>
    <rPh sb="2" eb="4">
      <t>チク</t>
    </rPh>
    <rPh sb="4" eb="6">
      <t>コウイキ</t>
    </rPh>
    <rPh sb="6" eb="8">
      <t>ギョウセイ</t>
    </rPh>
    <rPh sb="8" eb="10">
      <t>クミアイ</t>
    </rPh>
    <phoneticPr fontId="2"/>
  </si>
  <si>
    <t>復興まちづくり基金</t>
    <rPh sb="0" eb="2">
      <t>フッコウ</t>
    </rPh>
    <rPh sb="7" eb="9">
      <t>キキン</t>
    </rPh>
    <phoneticPr fontId="5"/>
  </si>
  <si>
    <t>公共施設等整備基金</t>
    <rPh sb="0" eb="2">
      <t>コウキョウ</t>
    </rPh>
    <rPh sb="2" eb="4">
      <t>シセツ</t>
    </rPh>
    <rPh sb="4" eb="5">
      <t>トウ</t>
    </rPh>
    <rPh sb="5" eb="7">
      <t>セイビ</t>
    </rPh>
    <rPh sb="7" eb="9">
      <t>キキン</t>
    </rPh>
    <phoneticPr fontId="5"/>
  </si>
  <si>
    <t>ふるさと応援基金</t>
    <rPh sb="4" eb="6">
      <t>オウエン</t>
    </rPh>
    <rPh sb="6" eb="8">
      <t>キキン</t>
    </rPh>
    <phoneticPr fontId="5"/>
  </si>
  <si>
    <t>産業振興基金</t>
    <rPh sb="0" eb="2">
      <t>サンギョウ</t>
    </rPh>
    <rPh sb="2" eb="4">
      <t>シンコウ</t>
    </rPh>
    <rPh sb="4" eb="6">
      <t>キキン</t>
    </rPh>
    <phoneticPr fontId="2"/>
  </si>
  <si>
    <t>福祉基金</t>
    <rPh sb="0" eb="2">
      <t>フクシ</t>
    </rPh>
    <rPh sb="2" eb="4">
      <t>キキン</t>
    </rPh>
    <phoneticPr fontId="5"/>
  </si>
  <si>
    <t>－</t>
    <phoneticPr fontId="2"/>
  </si>
  <si>
    <t>－</t>
    <phoneticPr fontId="2"/>
  </si>
  <si>
    <t>－</t>
    <phoneticPr fontId="2"/>
  </si>
  <si>
    <t>－</t>
    <phoneticPr fontId="2"/>
  </si>
  <si>
    <t>－</t>
    <phoneticPr fontId="2"/>
  </si>
  <si>
    <t>－</t>
    <phoneticPr fontId="2"/>
  </si>
  <si>
    <t>－</t>
    <phoneticPr fontId="2"/>
  </si>
  <si>
    <t>　－</t>
    <phoneticPr fontId="2"/>
  </si>
  <si>
    <t>－</t>
    <phoneticPr fontId="2"/>
  </si>
  <si>
    <t>－</t>
    <phoneticPr fontId="2"/>
  </si>
  <si>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</si>
  <si>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</si>
  <si>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</si>
  <si>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将来負担比率は、昨年同様０％となった。
　将来負担額は準用河川整備や観光拠点整備などの地方債現在高が増となったものの、充当可能財源等のうち、基準財政需要額算入見込み額が増となったことから、引き続き０％を維持しているとみられる。　
　有形固定資産減価償却率は、類似団体に比較して低い水準にあるが、近い将来に耐用年数を迎える施設が相当数あることから、令和２年度に策定した公共施設等総合管理計画個別施設計画により、引き続き公共施設等の計画的かつ戦略的な管理を図ることとしている。
　なお、老朽化対策推進により、公債費の増加が見込まれることから、中長期的に公債費を適切に管理するため、公共施設マネジメントの取り組みを推進する。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</si>
  <si>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</si>
  <si>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</si>
  <si>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</si>
  <si>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</si>
  <si>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</si>
  <si>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</si>
  <si>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類似団体内平均においては、将来負担比率及び実質公債費比率はともに減の動きだが、当町では、将来負担比率は変動なし。実質公債費比率は1.1ポイントの減となった。
　将来負担比率については、将来負担額は準用河川整備や観光拠点整備などの地方債現在高が増となったものの、充当可能財源等のうち、基準財政需要額算入見込額が増となる見込みであるため、引き続き０％を維持している。実質公債費比率の減については、標準財政規模の増が要因とみられ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</si>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</sst>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9.5"/>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39"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98899</c:v>
                </c:pt>
                <c:pt idx="1">
                  <c:v>96462</c:v>
                </c:pt>
                <c:pt idx="2">
                  <c:v>83103</c:v>
                </c:pt>
                <c:pt idx="3">
                  <c:v>94796</c:v>
                </c:pt>
                <c:pt idx="4">
                  <c:v>85942</c:v>
                </c:pt>
              </c:numCache>
            </c:numRef>
          </c:val>
          <c:smooth val="0"/>
          <c:extLst>
            <c:ext xmlns:c16="http://schemas.microsoft.com/office/drawing/2014/chart" uri="{C3380CC4-5D6E-409C-BE32-E72D297353CC}">
              <c16:uniqueId val="{00000000-F78C-4ACC-9D31-E967C03C949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962791</c:v>
                </c:pt>
                <c:pt idx="1">
                  <c:v>977328</c:v>
                </c:pt>
                <c:pt idx="2">
                  <c:v>428089</c:v>
                </c:pt>
                <c:pt idx="3">
                  <c:v>140027</c:v>
                </c:pt>
                <c:pt idx="4">
                  <c:v>156687</c:v>
                </c:pt>
              </c:numCache>
            </c:numRef>
          </c:val>
          <c:smooth val="0"/>
          <c:extLst>
            <c:ext xmlns:c16="http://schemas.microsoft.com/office/drawing/2014/chart" uri="{C3380CC4-5D6E-409C-BE32-E72D297353CC}">
              <c16:uniqueId val="{00000001-F78C-4ACC-9D31-E967C03C949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25.52</c:v>
                </c:pt>
                <c:pt idx="1">
                  <c:v>4.8099999999999996</c:v>
                </c:pt>
                <c:pt idx="2">
                  <c:v>13.99</c:v>
                </c:pt>
                <c:pt idx="3">
                  <c:v>10.8</c:v>
                </c:pt>
                <c:pt idx="4">
                  <c:v>2</c:v>
                </c:pt>
              </c:numCache>
            </c:numRef>
          </c:val>
          <c:extLst>
            <c:ext xmlns:c16="http://schemas.microsoft.com/office/drawing/2014/chart" uri="{C3380CC4-5D6E-409C-BE32-E72D297353CC}">
              <c16:uniqueId val="{00000000-2778-480B-8468-E77C23DFEB1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106.22</c:v>
                </c:pt>
                <c:pt idx="1">
                  <c:v>131.51</c:v>
                </c:pt>
                <c:pt idx="2">
                  <c:v>133.68</c:v>
                </c:pt>
                <c:pt idx="3">
                  <c:v>140.51</c:v>
                </c:pt>
                <c:pt idx="4">
                  <c:v>140.47</c:v>
                </c:pt>
              </c:numCache>
            </c:numRef>
          </c:val>
          <c:extLst>
            <c:ext xmlns:c16="http://schemas.microsoft.com/office/drawing/2014/chart" uri="{C3380CC4-5D6E-409C-BE32-E72D297353CC}">
              <c16:uniqueId val="{00000001-2778-480B-8468-E77C23DFEB1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-7.41</c:v>
                </c:pt>
                <c:pt idx="1">
                  <c:v>4.28</c:v>
                </c:pt>
                <c:pt idx="2">
                  <c:v>9.8800000000000008</c:v>
                </c:pt>
                <c:pt idx="3">
                  <c:v>8.83</c:v>
                </c:pt>
                <c:pt idx="4">
                  <c:v>0.46</c:v>
                </c:pt>
              </c:numCache>
            </c:numRef>
          </c:val>
          <c:smooth val="0"/>
          <c:extLst>
            <c:ext xmlns:c16="http://schemas.microsoft.com/office/drawing/2014/chart" uri="{C3380CC4-5D6E-409C-BE32-E72D297353CC}">
              <c16:uniqueId val="{00000002-2778-480B-8468-E77C23DFEB1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435-4199-85A8-29FE9DA1825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435-4199-85A8-29FE9DA1825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435-4199-85A8-29FE9DA18257}"/>
            </c:ext>
          </c:extLst>
        </c:ser>
        <c:ser>
          <c:idx val="3"/>
          <c:order val="3"/>
          <c:tx>
            <c:strRef>
              <c:f>データシート!$A$30</c:f>
              <c:strCache>
                <c:ptCount val="1"/>
                <c:pt idx="0">
                  <c:v>介護保険特別会計（サービス事業勘定）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9435-4199-85A8-29FE9DA18257}"/>
            </c:ext>
          </c:extLst>
        </c:ser>
        <c:ser>
          <c:idx val="4"/>
          <c:order val="4"/>
          <c:tx>
            <c:strRef>
              <c:f>データシート!$A$31</c:f>
              <c:strCache>
                <c:ptCount val="1"/>
                <c:pt idx="0">
                  <c:v>漁業集落排水処理事業特別会計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7.0000000000000007E-2</c:v>
                </c:pt>
                <c:pt idx="2">
                  <c:v>#N/A</c:v>
                </c:pt>
                <c:pt idx="3">
                  <c:v>0.08</c:v>
                </c:pt>
                <c:pt idx="4">
                  <c:v>#N/A</c:v>
                </c:pt>
                <c:pt idx="5">
                  <c:v>0.02</c:v>
                </c:pt>
                <c:pt idx="6">
                  <c:v>#N/A</c:v>
                </c:pt>
                <c:pt idx="7">
                  <c:v>0.03</c:v>
                </c:pt>
                <c:pt idx="8">
                  <c:v>#N/A</c:v>
                </c:pt>
                <c:pt idx="9">
                  <c:v>0.04</c:v>
                </c:pt>
              </c:numCache>
            </c:numRef>
          </c:val>
          <c:extLst>
            <c:ext xmlns:c16="http://schemas.microsoft.com/office/drawing/2014/chart" uri="{C3380CC4-5D6E-409C-BE32-E72D297353CC}">
              <c16:uniqueId val="{00000004-9435-4199-85A8-29FE9DA18257}"/>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0.09</c:v>
                </c:pt>
                <c:pt idx="2">
                  <c:v>#N/A</c:v>
                </c:pt>
                <c:pt idx="3">
                  <c:v>0.03</c:v>
                </c:pt>
                <c:pt idx="4">
                  <c:v>#N/A</c:v>
                </c:pt>
                <c:pt idx="5">
                  <c:v>0.03</c:v>
                </c:pt>
                <c:pt idx="6">
                  <c:v>#N/A</c:v>
                </c:pt>
                <c:pt idx="7">
                  <c:v>0.04</c:v>
                </c:pt>
                <c:pt idx="8">
                  <c:v>#N/A</c:v>
                </c:pt>
                <c:pt idx="9">
                  <c:v>0.06</c:v>
                </c:pt>
              </c:numCache>
            </c:numRef>
          </c:val>
          <c:extLst>
            <c:ext xmlns:c16="http://schemas.microsoft.com/office/drawing/2014/chart" uri="{C3380CC4-5D6E-409C-BE32-E72D297353CC}">
              <c16:uniqueId val="{00000005-9435-4199-85A8-29FE9DA18257}"/>
            </c:ext>
          </c:extLst>
        </c:ser>
        <c:ser>
          <c:idx val="6"/>
          <c:order val="6"/>
          <c:tx>
            <c:strRef>
              <c:f>データシート!$A$33</c:f>
              <c:strCache>
                <c:ptCount val="1"/>
                <c:pt idx="0">
                  <c:v>介護保険特別会計（事業勘定）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1.32</c:v>
                </c:pt>
                <c:pt idx="2">
                  <c:v>#N/A</c:v>
                </c:pt>
                <c:pt idx="3">
                  <c:v>1.72</c:v>
                </c:pt>
                <c:pt idx="4">
                  <c:v>#N/A</c:v>
                </c:pt>
                <c:pt idx="5">
                  <c:v>1.93</c:v>
                </c:pt>
                <c:pt idx="6">
                  <c:v>#N/A</c:v>
                </c:pt>
                <c:pt idx="7">
                  <c:v>2.0299999999999998</c:v>
                </c:pt>
                <c:pt idx="8">
                  <c:v>#N/A</c:v>
                </c:pt>
                <c:pt idx="9">
                  <c:v>2.17</c:v>
                </c:pt>
              </c:numCache>
            </c:numRef>
          </c:val>
          <c:extLst>
            <c:ext xmlns:c16="http://schemas.microsoft.com/office/drawing/2014/chart" uri="{C3380CC4-5D6E-409C-BE32-E72D297353CC}">
              <c16:uniqueId val="{00000006-9435-4199-85A8-29FE9DA18257}"/>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1.45</c:v>
                </c:pt>
                <c:pt idx="2">
                  <c:v>#N/A</c:v>
                </c:pt>
                <c:pt idx="3">
                  <c:v>1.37</c:v>
                </c:pt>
                <c:pt idx="4">
                  <c:v>#N/A</c:v>
                </c:pt>
                <c:pt idx="5">
                  <c:v>0.72</c:v>
                </c:pt>
                <c:pt idx="6">
                  <c:v>#N/A</c:v>
                </c:pt>
                <c:pt idx="7">
                  <c:v>1.53</c:v>
                </c:pt>
                <c:pt idx="8">
                  <c:v>#N/A</c:v>
                </c:pt>
                <c:pt idx="9">
                  <c:v>3.27</c:v>
                </c:pt>
              </c:numCache>
            </c:numRef>
          </c:val>
          <c:extLst>
            <c:ext xmlns:c16="http://schemas.microsoft.com/office/drawing/2014/chart" uri="{C3380CC4-5D6E-409C-BE32-E72D297353CC}">
              <c16:uniqueId val="{00000007-9435-4199-85A8-29FE9DA1825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7.49</c:v>
                </c:pt>
                <c:pt idx="2">
                  <c:v>#N/A</c:v>
                </c:pt>
                <c:pt idx="3">
                  <c:v>7.08</c:v>
                </c:pt>
                <c:pt idx="4">
                  <c:v>#N/A</c:v>
                </c:pt>
                <c:pt idx="5">
                  <c:v>7.34</c:v>
                </c:pt>
                <c:pt idx="6">
                  <c:v>#N/A</c:v>
                </c:pt>
                <c:pt idx="7">
                  <c:v>6.29</c:v>
                </c:pt>
                <c:pt idx="8">
                  <c:v>#N/A</c:v>
                </c:pt>
                <c:pt idx="9">
                  <c:v>6.9</c:v>
                </c:pt>
              </c:numCache>
            </c:numRef>
          </c:val>
          <c:extLst>
            <c:ext xmlns:c16="http://schemas.microsoft.com/office/drawing/2014/chart" uri="{C3380CC4-5D6E-409C-BE32-E72D297353CC}">
              <c16:uniqueId val="{00000008-9435-4199-85A8-29FE9DA1825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27.48</c:v>
                </c:pt>
                <c:pt idx="2">
                  <c:v>#N/A</c:v>
                </c:pt>
                <c:pt idx="3">
                  <c:v>6.61</c:v>
                </c:pt>
                <c:pt idx="4">
                  <c:v>#N/A</c:v>
                </c:pt>
                <c:pt idx="5">
                  <c:v>15.37</c:v>
                </c:pt>
                <c:pt idx="6">
                  <c:v>#N/A</c:v>
                </c:pt>
                <c:pt idx="7">
                  <c:v>14.68</c:v>
                </c:pt>
                <c:pt idx="8">
                  <c:v>#N/A</c:v>
                </c:pt>
                <c:pt idx="9">
                  <c:v>7.22</c:v>
                </c:pt>
              </c:numCache>
            </c:numRef>
          </c:val>
          <c:extLst>
            <c:ext xmlns:c16="http://schemas.microsoft.com/office/drawing/2014/chart" uri="{C3380CC4-5D6E-409C-BE32-E72D297353CC}">
              <c16:uniqueId val="{00000009-9435-4199-85A8-29FE9DA1825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671</c:v>
                </c:pt>
                <c:pt idx="5">
                  <c:v>659</c:v>
                </c:pt>
                <c:pt idx="8">
                  <c:v>621</c:v>
                </c:pt>
                <c:pt idx="11">
                  <c:v>619</c:v>
                </c:pt>
                <c:pt idx="14">
                  <c:v>623</c:v>
                </c:pt>
              </c:numCache>
            </c:numRef>
          </c:val>
          <c:extLst>
            <c:ext xmlns:c16="http://schemas.microsoft.com/office/drawing/2014/chart" uri="{C3380CC4-5D6E-409C-BE32-E72D297353CC}">
              <c16:uniqueId val="{00000000-5A78-4E1F-B972-1FA02232A28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A78-4E1F-B972-1FA02232A28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2-5A78-4E1F-B972-1FA02232A28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c:v>
                </c:pt>
                <c:pt idx="3">
                  <c:v>4</c:v>
                </c:pt>
                <c:pt idx="6">
                  <c:v>4</c:v>
                </c:pt>
                <c:pt idx="9">
                  <c:v>4</c:v>
                </c:pt>
                <c:pt idx="12">
                  <c:v>4</c:v>
                </c:pt>
              </c:numCache>
            </c:numRef>
          </c:val>
          <c:extLst>
            <c:ext xmlns:c16="http://schemas.microsoft.com/office/drawing/2014/chart" uri="{C3380CC4-5D6E-409C-BE32-E72D297353CC}">
              <c16:uniqueId val="{00000003-5A78-4E1F-B972-1FA02232A28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220</c:v>
                </c:pt>
                <c:pt idx="3">
                  <c:v>206</c:v>
                </c:pt>
                <c:pt idx="6">
                  <c:v>214</c:v>
                </c:pt>
                <c:pt idx="9">
                  <c:v>201</c:v>
                </c:pt>
                <c:pt idx="12">
                  <c:v>215</c:v>
                </c:pt>
              </c:numCache>
            </c:numRef>
          </c:val>
          <c:extLst>
            <c:ext xmlns:c16="http://schemas.microsoft.com/office/drawing/2014/chart" uri="{C3380CC4-5D6E-409C-BE32-E72D297353CC}">
              <c16:uniqueId val="{00000004-5A78-4E1F-B972-1FA02232A28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78-4E1F-B972-1FA02232A28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A78-4E1F-B972-1FA02232A28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777</c:v>
                </c:pt>
                <c:pt idx="3">
                  <c:v>756</c:v>
                </c:pt>
                <c:pt idx="6">
                  <c:v>672</c:v>
                </c:pt>
                <c:pt idx="9">
                  <c:v>615</c:v>
                </c:pt>
                <c:pt idx="12">
                  <c:v>651</c:v>
                </c:pt>
              </c:numCache>
            </c:numRef>
          </c:val>
          <c:extLst>
            <c:ext xmlns:c16="http://schemas.microsoft.com/office/drawing/2014/chart" uri="{C3380CC4-5D6E-409C-BE32-E72D297353CC}">
              <c16:uniqueId val="{00000007-5A78-4E1F-B972-1FA02232A28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330</c:v>
                </c:pt>
                <c:pt idx="2">
                  <c:v>#N/A</c:v>
                </c:pt>
                <c:pt idx="3">
                  <c:v>#N/A</c:v>
                </c:pt>
                <c:pt idx="4">
                  <c:v>307</c:v>
                </c:pt>
                <c:pt idx="5">
                  <c:v>#N/A</c:v>
                </c:pt>
                <c:pt idx="6">
                  <c:v>#N/A</c:v>
                </c:pt>
                <c:pt idx="7">
                  <c:v>269</c:v>
                </c:pt>
                <c:pt idx="8">
                  <c:v>#N/A</c:v>
                </c:pt>
                <c:pt idx="9">
                  <c:v>#N/A</c:v>
                </c:pt>
                <c:pt idx="10">
                  <c:v>202</c:v>
                </c:pt>
                <c:pt idx="11">
                  <c:v>#N/A</c:v>
                </c:pt>
                <c:pt idx="12">
                  <c:v>#N/A</c:v>
                </c:pt>
                <c:pt idx="13">
                  <c:v>247</c:v>
                </c:pt>
                <c:pt idx="14">
                  <c:v>#N/A</c:v>
                </c:pt>
              </c:numCache>
            </c:numRef>
          </c:val>
          <c:smooth val="0"/>
          <c:extLst>
            <c:ext xmlns:c16="http://schemas.microsoft.com/office/drawing/2014/chart" uri="{C3380CC4-5D6E-409C-BE32-E72D297353CC}">
              <c16:uniqueId val="{00000008-5A78-4E1F-B972-1FA02232A28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6074</c:v>
                </c:pt>
                <c:pt idx="5">
                  <c:v>6586</c:v>
                </c:pt>
                <c:pt idx="8">
                  <c:v>7029</c:v>
                </c:pt>
                <c:pt idx="11">
                  <c:v>8020</c:v>
                </c:pt>
                <c:pt idx="14">
                  <c:v>8032</c:v>
                </c:pt>
              </c:numCache>
            </c:numRef>
          </c:val>
          <c:extLst>
            <c:ext xmlns:c16="http://schemas.microsoft.com/office/drawing/2014/chart" uri="{C3380CC4-5D6E-409C-BE32-E72D297353CC}">
              <c16:uniqueId val="{00000000-2BD9-4AE3-AC3F-60262C3041D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344</c:v>
                </c:pt>
                <c:pt idx="5">
                  <c:v>353</c:v>
                </c:pt>
                <c:pt idx="8">
                  <c:v>317</c:v>
                </c:pt>
                <c:pt idx="11">
                  <c:v>374</c:v>
                </c:pt>
                <c:pt idx="14">
                  <c:v>375</c:v>
                </c:pt>
              </c:numCache>
            </c:numRef>
          </c:val>
          <c:extLst>
            <c:ext xmlns:c16="http://schemas.microsoft.com/office/drawing/2014/chart" uri="{C3380CC4-5D6E-409C-BE32-E72D297353CC}">
              <c16:uniqueId val="{00000001-2BD9-4AE3-AC3F-60262C3041D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5600</c:v>
                </c:pt>
                <c:pt idx="5">
                  <c:v>6572</c:v>
                </c:pt>
                <c:pt idx="8">
                  <c:v>5905</c:v>
                </c:pt>
                <c:pt idx="11">
                  <c:v>6082</c:v>
                </c:pt>
                <c:pt idx="14">
                  <c:v>6572</c:v>
                </c:pt>
              </c:numCache>
            </c:numRef>
          </c:val>
          <c:extLst>
            <c:ext xmlns:c16="http://schemas.microsoft.com/office/drawing/2014/chart" uri="{C3380CC4-5D6E-409C-BE32-E72D297353CC}">
              <c16:uniqueId val="{00000002-2BD9-4AE3-AC3F-60262C3041D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BD9-4AE3-AC3F-60262C3041D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BD9-4AE3-AC3F-60262C3041D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D9-4AE3-AC3F-60262C3041D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934</c:v>
                </c:pt>
                <c:pt idx="3">
                  <c:v>814</c:v>
                </c:pt>
                <c:pt idx="6">
                  <c:v>752</c:v>
                </c:pt>
                <c:pt idx="9">
                  <c:v>686</c:v>
                </c:pt>
                <c:pt idx="12">
                  <c:v>649</c:v>
                </c:pt>
              </c:numCache>
            </c:numRef>
          </c:val>
          <c:extLst>
            <c:ext xmlns:c16="http://schemas.microsoft.com/office/drawing/2014/chart" uri="{C3380CC4-5D6E-409C-BE32-E72D297353CC}">
              <c16:uniqueId val="{00000006-2BD9-4AE3-AC3F-60262C3041D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26</c:v>
                </c:pt>
                <c:pt idx="3">
                  <c:v>22</c:v>
                </c:pt>
                <c:pt idx="6">
                  <c:v>19</c:v>
                </c:pt>
                <c:pt idx="9">
                  <c:v>15</c:v>
                </c:pt>
                <c:pt idx="12">
                  <c:v>11</c:v>
                </c:pt>
              </c:numCache>
            </c:numRef>
          </c:val>
          <c:extLst>
            <c:ext xmlns:c16="http://schemas.microsoft.com/office/drawing/2014/chart" uri="{C3380CC4-5D6E-409C-BE32-E72D297353CC}">
              <c16:uniqueId val="{00000007-2BD9-4AE3-AC3F-60262C3041D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3206</c:v>
                </c:pt>
                <c:pt idx="3">
                  <c:v>3118</c:v>
                </c:pt>
                <c:pt idx="6">
                  <c:v>3115</c:v>
                </c:pt>
                <c:pt idx="9">
                  <c:v>2873</c:v>
                </c:pt>
                <c:pt idx="12">
                  <c:v>2667</c:v>
                </c:pt>
              </c:numCache>
            </c:numRef>
          </c:val>
          <c:extLst>
            <c:ext xmlns:c16="http://schemas.microsoft.com/office/drawing/2014/chart" uri="{C3380CC4-5D6E-409C-BE32-E72D297353CC}">
              <c16:uniqueId val="{00000008-2BD9-4AE3-AC3F-60262C3041D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BD9-4AE3-AC3F-60262C3041D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8682</c:v>
                </c:pt>
                <c:pt idx="3">
                  <c:v>8795</c:v>
                </c:pt>
                <c:pt idx="6">
                  <c:v>9409</c:v>
                </c:pt>
                <c:pt idx="9">
                  <c:v>9894</c:v>
                </c:pt>
                <c:pt idx="12">
                  <c:v>10804</c:v>
                </c:pt>
              </c:numCache>
            </c:numRef>
          </c:val>
          <c:extLst>
            <c:ext xmlns:c16="http://schemas.microsoft.com/office/drawing/2014/chart" uri="{C3380CC4-5D6E-409C-BE32-E72D297353CC}">
              <c16:uniqueId val="{0000000A-2BD9-4AE3-AC3F-60262C3041D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831</c:v>
                </c:pt>
                <c:pt idx="2">
                  <c:v>#N/A</c:v>
                </c:pt>
                <c:pt idx="3">
                  <c:v>#N/A</c:v>
                </c:pt>
                <c:pt idx="4">
                  <c:v>0</c:v>
                </c:pt>
                <c:pt idx="5">
                  <c:v>#N/A</c:v>
                </c:pt>
                <c:pt idx="6">
                  <c:v>#N/A</c:v>
                </c:pt>
                <c:pt idx="7">
                  <c:v>45</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BD9-4AE3-AC3F-60262C3041D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6359</c:v>
                </c:pt>
                <c:pt idx="1">
                  <c:v>6927</c:v>
                </c:pt>
                <c:pt idx="2">
                  <c:v>7379</c:v>
                </c:pt>
              </c:numCache>
            </c:numRef>
          </c:val>
          <c:extLst>
            <c:ext xmlns:c16="http://schemas.microsoft.com/office/drawing/2014/chart" uri="{C3380CC4-5D6E-409C-BE32-E72D297353CC}">
              <c16:uniqueId val="{00000000-4F8B-4781-96B9-BC324EF4272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544</c:v>
                </c:pt>
                <c:pt idx="1">
                  <c:v>507</c:v>
                </c:pt>
                <c:pt idx="2">
                  <c:v>847</c:v>
                </c:pt>
              </c:numCache>
            </c:numRef>
          </c:val>
          <c:extLst>
            <c:ext xmlns:c16="http://schemas.microsoft.com/office/drawing/2014/chart" uri="{C3380CC4-5D6E-409C-BE32-E72D297353CC}">
              <c16:uniqueId val="{00000001-4F8B-4781-96B9-BC324EF4272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10562</c:v>
                </c:pt>
                <c:pt idx="1">
                  <c:v>3801</c:v>
                </c:pt>
                <c:pt idx="2">
                  <c:v>2147</c:v>
                </c:pt>
              </c:numCache>
            </c:numRef>
          </c:val>
          <c:extLst>
            <c:ext xmlns:c16="http://schemas.microsoft.com/office/drawing/2014/chart" uri="{C3380CC4-5D6E-409C-BE32-E72D297353CC}">
              <c16:uniqueId val="{00000002-4F8B-4781-96B9-BC324EF4272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{829BA2AB-5F30-4AE7-82D1-29E3D66090B2}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15C-46FF-951E-5C484EFC74C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{383FB47D-DAED-4B59-88A5-45912AAA9082}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5C-46FF-951E-5C484EFC74C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{D9FDFD9B-1DA4-4BAD-8C83-A5B10621F2C3}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5C-46FF-951E-5C484EFC74C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{518785C2-5C13-4557-9FDA-90F36A8CCFCE}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5C-46FF-951E-5C484EFC74C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{5A070481-2A34-4F84-B1D1-2CC466C9D5E5}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5C-46FF-951E-5C484EFC74C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{AFD31DEA-0AB3-4D94-A819-22D5CDC44152}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15C-46FF-951E-5C484EFC74CA}"/>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{2DE8E157-6646-4923-BDF0-60B8DD89DAC0}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15C-46FF-951E-5C484EFC74C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{1C5060E8-2412-4040-9B11-091F908B89C7}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15C-46FF-951E-5C484EFC74C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{B85B52AE-B8F5-4DF7-A79C-EF159121C7E8}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15C-46FF-951E-5C484EFC74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c:v>
                </c:pt>
                <c:pt idx="8">
                  <c:v>55.6</c:v>
                </c:pt>
                <c:pt idx="16">
                  <c:v>56.6</c:v>
                </c:pt>
                <c:pt idx="24">
                  <c:v>53.4</c:v>
                </c:pt>
                <c:pt idx="32">
                  <c:v>55.1</c:v>
                </c:pt>
              </c:numCache>
            </c:numRef>
          </c:xVal>
          <c:yVal>
            <c:numRef>
              <c:f>公会計指標分析・財政指標組合せ分析表!$BP$51:$DC$51</c:f>
              <c:numCache>
                <c:formatCode>#,##0.0;"▲ "#,##0.0</c:formatCode>
                <c:ptCount val="40"/>
                <c:pt idx="0">
                  <c:v>19.8</c:v>
                </c:pt>
                <c:pt idx="16">
                  <c:v>1</c:v>
                </c:pt>
              </c:numCache>
            </c:numRef>
          </c:yVal>
          <c:smooth val="0"/>
          <c:extLst>
            <c:ext xmlns:c16="http://schemas.microsoft.com/office/drawing/2014/chart" uri="{C3380CC4-5D6E-409C-BE32-E72D297353CC}">
              <c16:uniqueId val="{00000009-815C-46FF-951E-5C484EFC74C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{9BC3C069-0C41-410B-A066-B028B70E2D0A}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15C-46FF-951E-5C484EFC74C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{9729C231-1111-4531-A01E-11AFCA69E843}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5C-46FF-951E-5C484EFC74C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{058A530E-CA4D-4B08-8DD5-B875439F9226}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5C-46FF-951E-5C484EFC74C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{B14332A6-F1AB-4C98-A4C7-890DE729497D}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5C-46FF-951E-5C484EFC74C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{F62943C8-7E17-4F7B-B1BC-0E0E92169CCA}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5C-46FF-951E-5C484EFC74CA}"/>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{1F793CA3-3298-4AE6-9433-98541B22094D}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15C-46FF-951E-5C484EFC74CA}"/>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{CE01B9BB-BEF7-40A8-9010-2DE69657D4D6}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15C-46FF-951E-5C484EFC74CA}"/>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{032330CF-DD0D-43D0-8192-78CD6E452FA6}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15C-46FF-951E-5C484EFC74CA}"/>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{78E5E1FD-BA38-4FC5-825B-F8E9CFDD2650}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15C-46FF-951E-5C484EFC74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63.5</c:v>
                </c:pt>
                <c:pt idx="8">
                  <c:v>65.3</c:v>
                </c:pt>
                <c:pt idx="16">
                  <c:v>66</c:v>
                </c:pt>
                <c:pt idx="24">
                  <c:v>61.9</c:v>
                </c:pt>
                <c:pt idx="32">
                  <c:v>62.1</c:v>
                </c:pt>
              </c:numCache>
            </c:numRef>
          </c:xVal>
          <c:yVal>
            <c:numRef>
              <c:f>公会計指標分析・財政指標組合せ分析表!$BP$55:$DC$55</c:f>
              <c:numCache>
                <c:formatCode>#,##0.0;"▲ "#,##0.0</c:formatCode>
                <c:ptCount val="40"/>
                <c:pt idx="0">
                  <c:v>40.799999999999997</c:v>
                </c:pt>
                <c:pt idx="8">
                  <c:v>38.5</c:v>
                </c:pt>
                <c:pt idx="16">
                  <c:v>35.5</c:v>
                </c:pt>
                <c:pt idx="24">
                  <c:v>23.5</c:v>
                </c:pt>
                <c:pt idx="32">
                  <c:v>8.5</c:v>
                </c:pt>
              </c:numCache>
            </c:numRef>
          </c:yVal>
          <c:smooth val="0"/>
          <c:extLst>
            <c:ext xmlns:c16="http://schemas.microsoft.com/office/drawing/2014/chart" uri="{C3380CC4-5D6E-409C-BE32-E72D297353CC}">
              <c16:uniqueId val="{00000013-815C-46FF-951E-5C484EFC74CA}"/>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{86E7F295-564D-40C2-9161-DD9D18BC429C}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B14-40BE-AC61-875A6072DBC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{B9C7A482-AF9C-4559-81B2-362D598AA395}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14-40BE-AC61-875A6072DBC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{32FDD7CD-E04D-4D22-9903-EF7BD466CDAF}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14-40BE-AC61-875A6072DBC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{F80F32F5-4F1D-4EE5-9160-9AA2B2FD822E}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14-40BE-AC61-875A6072DBC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{E662ECF6-F8B9-49CC-801F-CAB504DF73D1}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14-40BE-AC61-875A6072DBC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{9122010F-D171-4EA7-A9E4-3794C0DA1854}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B14-40BE-AC61-875A6072DBC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{23C16CF6-B46E-4194-9191-813AF9545036}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B14-40BE-AC61-875A6072DBC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{39A2E982-8CC1-4D16-AB60-EC19B0FCCFE8}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B14-40BE-AC61-875A6072DBC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{C3D38C6E-3383-4869-B542-A3FB440D8603}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B14-40BE-AC61-875A6072DBC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7.8</c:v>
                </c:pt>
                <c:pt idx="16">
                  <c:v>7.2</c:v>
                </c:pt>
                <c:pt idx="24">
                  <c:v>6.1</c:v>
                </c:pt>
                <c:pt idx="32">
                  <c:v>5.4</c:v>
                </c:pt>
              </c:numCache>
            </c:numRef>
          </c:xVal>
          <c:yVal>
            <c:numRef>
              <c:f>公会計指標分析・財政指標組合せ分析表!$BP$73:$DC$73</c:f>
              <c:numCache>
                <c:formatCode>#,##0.0;"▲ "#,##0.0</c:formatCode>
                <c:ptCount val="40"/>
                <c:pt idx="0">
                  <c:v>19.8</c:v>
                </c:pt>
                <c:pt idx="16">
                  <c:v>1</c:v>
                </c:pt>
              </c:numCache>
            </c:numRef>
          </c:yVal>
          <c:smooth val="0"/>
          <c:extLst>
            <c:ext xmlns:c16="http://schemas.microsoft.com/office/drawing/2014/chart" uri="{C3380CC4-5D6E-409C-BE32-E72D297353CC}">
              <c16:uniqueId val="{00000009-AB14-40BE-AC61-875A6072DBC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93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{60D8EE1C-C184-4A2E-B53A-089DDF41D2F1}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B14-40BE-AC61-875A6072DBC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{C5FAA038-E69E-4B81-9C0B-16807B16EEBE}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14-40BE-AC61-875A6072DBC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{40745D48-3C71-47F6-A8DB-2C28861058CF}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14-40BE-AC61-875A6072DBC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{4B11FDE3-520C-42AD-91FA-C837F4D4E248}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14-40BE-AC61-875A6072DBC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{43F12BF1-4DEF-4F0D-AC4B-D2B12C450ECE}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14-40BE-AC61-875A6072DBCE}"/>
                </c:ext>
              </c:extLst>
            </c:dLbl>
            <c:dLbl>
              <c:idx val="8"/>
              <c:layout>
                <c:manualLayout>
                  <c:x val="-1.823562808425001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{50F91B2A-5E29-49CF-8F7F-14099A2FFDBB}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B14-40BE-AC61-875A6072DBC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{1E12269B-9770-4ADF-9DB0-BE73FE5B1A93}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B14-40BE-AC61-875A6072DBC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{FAD3620B-CB80-439A-8657-52388970FC37}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B14-40BE-AC61-875A6072DBC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{C794D7E7-813B-4C1F-ADFC-01E32504F237}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B14-40BE-AC61-875A6072DB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8.9</c:v>
                </c:pt>
                <c:pt idx="16">
                  <c:v>8.8000000000000007</c:v>
                </c:pt>
                <c:pt idx="24">
                  <c:v>8.6</c:v>
                </c:pt>
                <c:pt idx="32">
                  <c:v>8.1999999999999993</c:v>
                </c:pt>
              </c:numCache>
            </c:numRef>
          </c:xVal>
          <c:yVal>
            <c:numRef>
              <c:f>公会計指標分析・財政指標組合せ分析表!$BP$77:$DC$77</c:f>
              <c:numCache>
                <c:formatCode>#,##0.0;"▲ "#,##0.0</c:formatCode>
                <c:ptCount val="40"/>
                <c:pt idx="0">
                  <c:v>40.799999999999997</c:v>
                </c:pt>
                <c:pt idx="8">
                  <c:v>38.5</c:v>
                </c:pt>
                <c:pt idx="16">
                  <c:v>35.5</c:v>
                </c:pt>
                <c:pt idx="24">
                  <c:v>23.5</c:v>
                </c:pt>
                <c:pt idx="32">
                  <c:v>8.5</c:v>
                </c:pt>
              </c:numCache>
            </c:numRef>
          </c:yVal>
          <c:smooth val="0"/>
          <c:extLst>
            <c:ext xmlns:c16="http://schemas.microsoft.com/office/drawing/2014/chart" uri="{C3380CC4-5D6E-409C-BE32-E72D297353CC}">
              <c16:uniqueId val="{00000013-AB14-40BE-AC61-875A6072DBCE}"/>
            </c:ext>
          </c:extLst>
        </c:ser>
        <c:dLbls>
          <c:showLegendKey val="0"/>
          <c:showVal val="1"/>
          <c:showCatName val="0"/>
          <c:showSerName val="0"/>
          <c:showPercent val="0"/>
          <c:showBubbleSize val="0"/>
        </c:dLbls>
        <c:axId val="84219776"/>
        <c:axId val="84234240"/>
      </c:scatterChart>
      <c:valAx>
        <c:axId val="84219776"/>
        <c:scaling>
          <c:orientation val="maxMin"/>
          <c:max val="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岩手県山田町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年度の実質公債費比率は</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％であり、前年度より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ポイントの減となり、平成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年度から類似団体平均を下回っている。</a:t>
          </a:r>
          <a:endParaRPr lang="ja-JP" altLang="ja-JP" sz="1400">
            <a:effectLst/>
          </a:endParaRPr>
        </a:p>
        <a:p>
          <a:r>
            <a:rPr kumimoji="1" lang="ja-JP" altLang="ja-JP" sz="1100">
              <a:solidFill>
                <a:schemeClr val="dk1"/>
              </a:solidFill>
              <a:effectLst/>
              <a:latin typeface="+mn-lt"/>
              <a:ea typeface="+mn-ea"/>
              <a:cs typeface="+mn-cs"/>
            </a:rPr>
            <a:t>　一般会計における元利償還金は年々減となっていたが、平成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年度に本格化した災害公営住宅整備事業や平成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年度に本格化した給食センター建設事業などにより令和４年度からは元利償還金の大幅な増が見込まれる。</a:t>
          </a:r>
          <a:endParaRPr lang="ja-JP" altLang="ja-JP" sz="1400">
            <a:effectLst/>
          </a:endParaRPr>
        </a:p>
        <a:p>
          <a:r>
            <a:rPr kumimoji="1" lang="ja-JP" altLang="ja-JP" sz="1100">
              <a:solidFill>
                <a:schemeClr val="dk1"/>
              </a:solidFill>
              <a:effectLst/>
              <a:latin typeface="+mn-lt"/>
              <a:ea typeface="+mn-ea"/>
              <a:cs typeface="+mn-cs"/>
            </a:rPr>
            <a:t>　今後も老朽化施設の建替えや大規模改修及び集約化など、多額の起債を要するが、事業の内容を精査しながら、交付税措置率が高い地方債を利用するなど、実質公債費比率の上昇を抑制していきたい。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岩手県山田町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将来負担額については、公営企業債等繰入見込額等が減となったものの、新たな観光拠点整備や令和元年東日本台風に係る災害復旧事業により、一般会計等における地方債現在高が増（</a:t>
          </a:r>
          <a:r>
            <a:rPr kumimoji="1" lang="en-US" altLang="ja-JP" sz="1100">
              <a:solidFill>
                <a:schemeClr val="dk1"/>
              </a:solidFill>
              <a:effectLst/>
              <a:latin typeface="+mn-lt"/>
              <a:ea typeface="+mn-ea"/>
              <a:cs typeface="+mn-cs"/>
            </a:rPr>
            <a:t>+9.1</a:t>
          </a:r>
          <a:r>
            <a:rPr kumimoji="1" lang="ja-JP" altLang="ja-JP" sz="1100">
              <a:solidFill>
                <a:schemeClr val="dk1"/>
              </a:solidFill>
              <a:effectLst/>
              <a:latin typeface="+mn-lt"/>
              <a:ea typeface="+mn-ea"/>
              <a:cs typeface="+mn-cs"/>
            </a:rPr>
            <a:t>億円）となったため上昇した。</a:t>
          </a:r>
          <a:endParaRPr lang="ja-JP" altLang="ja-JP" sz="1400">
            <a:effectLst/>
          </a:endParaRPr>
        </a:p>
        <a:p>
          <a:r>
            <a:rPr kumimoji="1" lang="ja-JP" altLang="ja-JP" sz="1100">
              <a:solidFill>
                <a:schemeClr val="dk1"/>
              </a:solidFill>
              <a:effectLst/>
              <a:latin typeface="+mn-lt"/>
              <a:ea typeface="+mn-ea"/>
              <a:cs typeface="+mn-cs"/>
            </a:rPr>
            <a:t>　充当可能財源は、地方債残高に占める過疎債や臨時財政対策債の割合が大きくなったことにより、基準財政需要額への公債費算入額が増となった。また、災害公営住宅家賃低廉・低減事業補助金の減債基金への積立等により、充当可能基金残高が増（</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は、令和４年度以降に本格化する新たな観光拠点整備事業や山田小学校新校舎建設事業などにより多額の起債が見込まれており、地方債の新規発行に際しては、緊急性や住民ニーズ等を的確に把握し、健全な財政運営となるよう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岩手県山田町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復興交付金返還のため、復興まちづくり基金から取り崩したことにより、基金全体として前年比</a:t>
          </a:r>
          <a:r>
            <a:rPr kumimoji="1" lang="en-US" altLang="ja-JP" sz="1100">
              <a:solidFill>
                <a:schemeClr val="dk1"/>
              </a:solidFill>
              <a:effectLst/>
              <a:latin typeface="游ゴシック" panose="020B0400000000000000" pitchFamily="50" charset="-128"/>
              <a:ea typeface="游ゴシック" panose="020B0400000000000000" pitchFamily="50" charset="-128"/>
              <a:cs typeface="+mn-cs"/>
            </a:rPr>
            <a:t>862</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百万円の減となった。</a:t>
          </a:r>
          <a:endParaRPr kumimoji="1" lang="en-US" altLang="ja-JP" sz="11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災害公営住宅建設などの起債の償還や公共施設の建替え等を見据えた財源を確保するため、減債基金及び特定目的基金の公共施設等整備基金に組み替える予定である。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・復興まちづくり基金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東日本大震災に関連する中小商工業災害復旧融資利子補給事業などの復興事業の財源に充当</a:t>
          </a:r>
          <a:endParaRPr lang="ja-JP" altLang="ja-JP" sz="1400">
            <a:effectLst/>
          </a:endParaRPr>
        </a:p>
        <a:p>
          <a:r>
            <a:rPr kumimoji="1" lang="ja-JP" altLang="ja-JP" sz="1100">
              <a:solidFill>
                <a:schemeClr val="dk1"/>
              </a:solidFill>
              <a:effectLst/>
              <a:latin typeface="+mn-lt"/>
              <a:ea typeface="+mn-ea"/>
              <a:cs typeface="+mn-cs"/>
            </a:rPr>
            <a:t>・公共施設等整備基金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庁舎を含む公共施設等の管理、整備事業に充当</a:t>
          </a:r>
          <a:endParaRPr lang="ja-JP" altLang="ja-JP" sz="1400">
            <a:effectLst/>
          </a:endParaRPr>
        </a:p>
        <a:p>
          <a:r>
            <a:rPr kumimoji="1" lang="ja-JP" altLang="ja-JP" sz="1100">
              <a:solidFill>
                <a:schemeClr val="dk1"/>
              </a:solidFill>
              <a:effectLst/>
              <a:latin typeface="+mn-lt"/>
              <a:ea typeface="+mn-ea"/>
              <a:cs typeface="+mn-cs"/>
            </a:rPr>
            <a:t>・ふるさと応援基金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ふるさと応援寄附金を財源として産業振興や子育て支援など８項目の関連事業に充当</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・復興まちづくり基金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復興交付金返還のため</a:t>
          </a:r>
          <a:r>
            <a:rPr kumimoji="1" lang="en-US" altLang="ja-JP" sz="1100">
              <a:solidFill>
                <a:schemeClr val="dk1"/>
              </a:solidFill>
              <a:effectLst/>
              <a:latin typeface="+mn-lt"/>
              <a:ea typeface="+mn-ea"/>
              <a:cs typeface="+mn-cs"/>
            </a:rPr>
            <a:t>1,354</a:t>
          </a:r>
          <a:r>
            <a:rPr kumimoji="1" lang="ja-JP" altLang="en-US" sz="1100">
              <a:solidFill>
                <a:schemeClr val="dk1"/>
              </a:solidFill>
              <a:effectLst/>
              <a:latin typeface="+mn-lt"/>
              <a:ea typeface="+mn-ea"/>
              <a:cs typeface="+mn-cs"/>
            </a:rPr>
            <a:t>百万円を取り崩ししたことにより、前年度比</a:t>
          </a:r>
          <a:r>
            <a:rPr kumimoji="1" lang="en-US" altLang="ja-JP" sz="1100">
              <a:solidFill>
                <a:schemeClr val="dk1"/>
              </a:solidFill>
              <a:effectLst/>
              <a:latin typeface="+mn-lt"/>
              <a:ea typeface="+mn-ea"/>
              <a:cs typeface="+mn-cs"/>
            </a:rPr>
            <a:t>1,582</a:t>
          </a:r>
          <a:r>
            <a:rPr kumimoji="1" lang="ja-JP" altLang="en-US" sz="1100">
              <a:solidFill>
                <a:schemeClr val="dk1"/>
              </a:solidFill>
              <a:effectLst/>
              <a:latin typeface="+mn-lt"/>
              <a:ea typeface="+mn-ea"/>
              <a:cs typeface="+mn-cs"/>
            </a:rPr>
            <a:t>百万円の減となった。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・公共施設等整備基金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庁舎を含む公共施設の設備整備などに充当したことで前年度比で</a:t>
          </a:r>
          <a:r>
            <a:rPr kumimoji="1" lang="en-US" altLang="ja-JP" sz="1100">
              <a:solidFill>
                <a:schemeClr val="dk1"/>
              </a:solidFill>
              <a:effectLst/>
              <a:latin typeface="+mn-lt"/>
              <a:ea typeface="+mn-ea"/>
              <a:cs typeface="+mn-cs"/>
            </a:rPr>
            <a:t>105</a:t>
          </a:r>
          <a:r>
            <a:rPr kumimoji="1" lang="ja-JP" altLang="ja-JP" sz="1100">
              <a:solidFill>
                <a:schemeClr val="dk1"/>
              </a:solidFill>
              <a:effectLst/>
              <a:latin typeface="+mn-lt"/>
              <a:ea typeface="+mn-ea"/>
              <a:cs typeface="+mn-cs"/>
            </a:rPr>
            <a:t>百万円の減となった。</a:t>
          </a:r>
          <a:endParaRPr lang="ja-JP" altLang="ja-JP" sz="1400">
            <a:effectLst/>
          </a:endParaRPr>
        </a:p>
        <a:p>
          <a:r>
            <a:rPr kumimoji="1" lang="ja-JP" altLang="ja-JP" sz="1100">
              <a:solidFill>
                <a:schemeClr val="dk1"/>
              </a:solidFill>
              <a:effectLst/>
              <a:latin typeface="+mn-lt"/>
              <a:ea typeface="+mn-ea"/>
              <a:cs typeface="+mn-cs"/>
            </a:rPr>
            <a:t>・ふるさと応援基金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ふるさと応援寄附金の増により</a:t>
          </a:r>
          <a:r>
            <a:rPr kumimoji="1" lang="en-US" altLang="ja-JP" sz="1100">
              <a:solidFill>
                <a:schemeClr val="dk1"/>
              </a:solidFill>
              <a:effectLst/>
              <a:latin typeface="+mn-lt"/>
              <a:ea typeface="+mn-ea"/>
              <a:cs typeface="+mn-cs"/>
            </a:rPr>
            <a:t>142</a:t>
          </a:r>
          <a:r>
            <a:rPr kumimoji="1" lang="ja-JP" altLang="ja-JP" sz="1100">
              <a:solidFill>
                <a:schemeClr val="dk1"/>
              </a:solidFill>
              <a:effectLst/>
              <a:latin typeface="+mn-lt"/>
              <a:ea typeface="+mn-ea"/>
              <a:cs typeface="+mn-cs"/>
            </a:rPr>
            <a:t>百万円を積み立てつつ、子育て支援や教育支援などの事業に対して</a:t>
          </a:r>
          <a:r>
            <a:rPr kumimoji="1" lang="en-US" altLang="ja-JP" sz="1100">
              <a:solidFill>
                <a:schemeClr val="dk1"/>
              </a:solidFill>
              <a:effectLst/>
              <a:latin typeface="+mn-lt"/>
              <a:ea typeface="+mn-ea"/>
              <a:cs typeface="+mn-cs"/>
            </a:rPr>
            <a:t>86</a:t>
          </a:r>
          <a:r>
            <a:rPr kumimoji="1" lang="ja-JP" altLang="ja-JP" sz="1100">
              <a:solidFill>
                <a:schemeClr val="dk1"/>
              </a:solidFill>
              <a:effectLst/>
              <a:latin typeface="+mn-lt"/>
              <a:ea typeface="+mn-ea"/>
              <a:cs typeface="+mn-cs"/>
            </a:rPr>
            <a:t>百万円を充当したことに　　　　　　　　　　　　</a:t>
          </a:r>
          <a:endParaRPr lang="ja-JP" altLang="ja-JP" sz="1400">
            <a:effectLst/>
          </a:endParaRPr>
        </a:p>
        <a:p>
          <a:r>
            <a:rPr kumimoji="1" lang="ja-JP" altLang="ja-JP" sz="1100">
              <a:solidFill>
                <a:schemeClr val="dk1"/>
              </a:solidFill>
              <a:effectLst/>
              <a:latin typeface="+mn-lt"/>
              <a:ea typeface="+mn-ea"/>
              <a:cs typeface="+mn-cs"/>
            </a:rPr>
            <a:t>　　　　　　　　　　より、前年度比で</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百万円の増となった。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・復興まちづくり基金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復興に関連する利子補給事業などの復興事業に今後も活用。</a:t>
          </a:r>
          <a:endParaRPr lang="ja-JP" altLang="ja-JP" sz="1400">
            <a:effectLst/>
          </a:endParaRPr>
        </a:p>
        <a:p>
          <a:r>
            <a:rPr kumimoji="1" lang="ja-JP" altLang="ja-JP" sz="1100">
              <a:solidFill>
                <a:schemeClr val="dk1"/>
              </a:solidFill>
              <a:effectLst/>
              <a:latin typeface="+mn-lt"/>
              <a:ea typeface="+mn-ea"/>
              <a:cs typeface="+mn-cs"/>
            </a:rPr>
            <a:t>・公共施設等整備基金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公共施設等総合管理計画に基づく公共施設等の整備等に対応するため、財政調整基金を組み替えて増嵩する予定。</a:t>
          </a:r>
          <a:endParaRPr lang="ja-JP" altLang="ja-JP" sz="1400">
            <a:effectLst/>
          </a:endParaRPr>
        </a:p>
        <a:p>
          <a:r>
            <a:rPr kumimoji="1" lang="ja-JP" altLang="ja-JP" sz="1100">
              <a:solidFill>
                <a:schemeClr val="dk1"/>
              </a:solidFill>
              <a:effectLst/>
              <a:latin typeface="+mn-lt"/>
              <a:ea typeface="+mn-ea"/>
              <a:cs typeface="+mn-cs"/>
            </a:rPr>
            <a:t>・ふるさと応援基金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ふるさと応援寄附金額に応じて積み立てるとともに、寄附目的に沿った事業に対して有効的に活用していく。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前年度繰越金などを積み立てたことにより、前年度から</a:t>
          </a:r>
          <a:r>
            <a:rPr kumimoji="1" lang="en-US" altLang="ja-JP" sz="1100">
              <a:solidFill>
                <a:schemeClr val="dk1"/>
              </a:solidFill>
              <a:effectLst/>
              <a:latin typeface="+mn-lt"/>
              <a:ea typeface="+mn-ea"/>
              <a:cs typeface="+mn-cs"/>
            </a:rPr>
            <a:t>452</a:t>
          </a:r>
          <a:r>
            <a:rPr kumimoji="1" lang="ja-JP" altLang="ja-JP" sz="1100">
              <a:solidFill>
                <a:schemeClr val="dk1"/>
              </a:solidFill>
              <a:effectLst/>
              <a:latin typeface="+mn-lt"/>
              <a:ea typeface="+mn-ea"/>
              <a:cs typeface="+mn-cs"/>
            </a:rPr>
            <a:t>百万円の増となった。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引き続き、健全な財政運営を実施し、標準財政規模の</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程度となるように維持確保に努める。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東日本大震災による災害公営住宅建設に係る起債償還のため、東日本大震災特別家賃低減事業国庫補助金と災害公営住宅家賃低廉化事業国庫補助金を積み立てたことなどにより、前年度から</a:t>
          </a:r>
          <a:r>
            <a:rPr kumimoji="1" lang="en-US" altLang="ja-JP" sz="1100">
              <a:solidFill>
                <a:schemeClr val="dk1"/>
              </a:solidFill>
              <a:effectLst/>
              <a:latin typeface="+mn-lt"/>
              <a:ea typeface="+mn-ea"/>
              <a:cs typeface="+mn-cs"/>
            </a:rPr>
            <a:t>340</a:t>
          </a:r>
          <a:r>
            <a:rPr kumimoji="1" lang="ja-JP" altLang="en-US" sz="1100">
              <a:solidFill>
                <a:schemeClr val="dk1"/>
              </a:solidFill>
              <a:effectLst/>
              <a:latin typeface="+mn-lt"/>
              <a:ea typeface="+mn-ea"/>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財政調整基金を組み替えて増嵩する</a:t>
          </a:r>
          <a:r>
            <a:rPr kumimoji="1" lang="ja-JP" altLang="en-US" sz="1100">
              <a:solidFill>
                <a:schemeClr val="dk1"/>
              </a:solidFill>
              <a:effectLst/>
              <a:latin typeface="+mn-lt"/>
              <a:ea typeface="+mn-ea"/>
              <a:cs typeface="+mn-cs"/>
            </a:rPr>
            <a:t>予定であり、引き続き計画的に積立・管理を行っていく。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283970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552194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686306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283970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552194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686306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岩手県山田町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14,808
14,748
262.81
13,884,354
13,427,978
105,204
5,253,112
10,803,866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に比較すると低い水準にあるが、近い将来に耐用年数到来を迎える施設が相当数あることから、令和２年度に策定した公共施設等総合管理計画個別施設計画により、引き続き公共施設等の計画的かつ戦略的な管理を図ることとしてい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772811" y="68791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127125" y="662072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772811" y="65269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127125" y="6268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772811" y="61747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127125" y="59162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772811" y="58224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127125" y="5564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772811" y="5470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127125" y="52118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772811" y="51218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71" name="直線コネクタ 70"/>
        <xdr:cNvCxnSpPr/>
      </xdr:nvCxnSpPr>
      <xdr:spPr>
        <a:xfrm flipV="1">
          <a:off x="4206240" y="5323205"/>
          <a:ext cx="1270" cy="1279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137177</xdr:rowOff>
    </xdr:from>
    <xdr:ext cx="405111" cy="259045"/>
    <xdr:sp macro="" textlink="">
      <xdr:nvSpPr>
        <xdr:cNvPr id="72" name="有形固定資産減価償却率最小値テキスト"/>
        <xdr:cNvSpPr txBox="1"/>
      </xdr:nvSpPr>
      <xdr:spPr>
        <a:xfrm>
          <a:off x="4258945"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73" name="直線コネクタ 72"/>
        <xdr:cNvCxnSpPr/>
      </xdr:nvCxnSpPr>
      <xdr:spPr>
        <a:xfrm>
          <a:off x="4119245" y="660273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74" name="有形固定資産減価償却率最大値テキスト"/>
        <xdr:cNvSpPr txBox="1"/>
      </xdr:nvSpPr>
      <xdr:spPr>
        <a:xfrm>
          <a:off x="4258945" y="51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75" name="直線コネクタ 74"/>
        <xdr:cNvCxnSpPr/>
      </xdr:nvCxnSpPr>
      <xdr:spPr>
        <a:xfrm>
          <a:off x="4119245" y="532320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6" name="有形固定資産減価償却率平均値テキスト"/>
        <xdr:cNvSpPr txBox="1"/>
      </xdr:nvSpPr>
      <xdr:spPr>
        <a:xfrm>
          <a:off x="4258945"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7" name="フローチャート: 判断 76"/>
        <xdr:cNvSpPr/>
      </xdr:nvSpPr>
      <xdr:spPr>
        <a:xfrm>
          <a:off x="4157345" y="5941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8" name="フローチャート: 判断 77"/>
        <xdr:cNvSpPr/>
      </xdr:nvSpPr>
      <xdr:spPr>
        <a:xfrm>
          <a:off x="3537585" y="59338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79" name="フローチャート: 判断 78"/>
        <xdr:cNvSpPr/>
      </xdr:nvSpPr>
      <xdr:spPr>
        <a:xfrm>
          <a:off x="2867025" y="60775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85937</xdr:rowOff>
    </xdr:from>
    <xdr:to>
      <xdr:col>11</xdr:col>
      <xdr:colOff>187325</xdr:colOff>
      <xdr:row>32</xdr:row>
      <xdr:rowOff>16087</xdr:rowOff>
    </xdr:to>
    <xdr:sp macro="" textlink="">
      <xdr:nvSpPr>
        <xdr:cNvPr id="80" name="フローチャート: 判断 79"/>
        <xdr:cNvSpPr/>
      </xdr:nvSpPr>
      <xdr:spPr>
        <a:xfrm>
          <a:off x="2196465" y="60523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21167</xdr:rowOff>
    </xdr:from>
    <xdr:to>
      <xdr:col>7</xdr:col>
      <xdr:colOff>187325</xdr:colOff>
      <xdr:row>31</xdr:row>
      <xdr:rowOff>122767</xdr:rowOff>
    </xdr:to>
    <xdr:sp macro="" textlink="">
      <xdr:nvSpPr>
        <xdr:cNvPr id="81" name="フローチャート: 判断 80"/>
        <xdr:cNvSpPr/>
      </xdr:nvSpPr>
      <xdr:spPr>
        <a:xfrm>
          <a:off x="1525905" y="59876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61807</xdr:rowOff>
    </xdr:from>
    <xdr:to>
      <xdr:col>23</xdr:col>
      <xdr:colOff>136525</xdr:colOff>
      <xdr:row>29</xdr:row>
      <xdr:rowOff>163407</xdr:rowOff>
    </xdr:to>
    <xdr:sp macro="" textlink="">
      <xdr:nvSpPr>
        <xdr:cNvPr id="87" name="楕円 86"/>
        <xdr:cNvSpPr/>
      </xdr:nvSpPr>
      <xdr:spPr>
        <a:xfrm>
          <a:off x="4157345" y="569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84684</xdr:rowOff>
    </xdr:from>
    <xdr:ext cx="405111" cy="259045"/>
    <xdr:sp macro="" textlink="">
      <xdr:nvSpPr>
        <xdr:cNvPr id="88" name="有形固定資産減価償却率該当値テキスト"/>
        <xdr:cNvSpPr txBox="1"/>
      </xdr:nvSpPr>
      <xdr:spPr>
        <a:xfrm>
          <a:off x="4258945" y="554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635</xdr:rowOff>
    </xdr:from>
    <xdr:to>
      <xdr:col>19</xdr:col>
      <xdr:colOff>187325</xdr:colOff>
      <xdr:row>29</xdr:row>
      <xdr:rowOff>102235</xdr:rowOff>
    </xdr:to>
    <xdr:sp macro="" textlink="">
      <xdr:nvSpPr>
        <xdr:cNvPr id="89" name="楕円 88"/>
        <xdr:cNvSpPr/>
      </xdr:nvSpPr>
      <xdr:spPr>
        <a:xfrm>
          <a:off x="3537585" y="56318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51435</xdr:rowOff>
    </xdr:from>
    <xdr:to>
      <xdr:col>23</xdr:col>
      <xdr:colOff>85725</xdr:colOff>
      <xdr:row>29</xdr:row>
      <xdr:rowOff>112607</xdr:rowOff>
    </xdr:to>
    <xdr:cxnSp macro="">
      <xdr:nvCxnSpPr>
        <xdr:cNvPr id="90" name="直線コネクタ 89"/>
        <xdr:cNvCxnSpPr/>
      </xdr:nvCxnSpPr>
      <xdr:spPr>
        <a:xfrm>
          <a:off x="3588385" y="5682615"/>
          <a:ext cx="61976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115782</xdr:rowOff>
    </xdr:from>
    <xdr:to>
      <xdr:col>15</xdr:col>
      <xdr:colOff>187325</xdr:colOff>
      <xdr:row>30</xdr:row>
      <xdr:rowOff>45932</xdr:rowOff>
    </xdr:to>
    <xdr:sp macro="" textlink="">
      <xdr:nvSpPr>
        <xdr:cNvPr id="91" name="楕円 90"/>
        <xdr:cNvSpPr/>
      </xdr:nvSpPr>
      <xdr:spPr>
        <a:xfrm>
          <a:off x="2867025" y="57469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51435</xdr:rowOff>
    </xdr:from>
    <xdr:to>
      <xdr:col>19</xdr:col>
      <xdr:colOff>136525</xdr:colOff>
      <xdr:row>29</xdr:row>
      <xdr:rowOff>166582</xdr:rowOff>
    </xdr:to>
    <xdr:cxnSp macro="">
      <xdr:nvCxnSpPr>
        <xdr:cNvPr id="92" name="直線コネクタ 91"/>
        <xdr:cNvCxnSpPr/>
      </xdr:nvCxnSpPr>
      <xdr:spPr>
        <a:xfrm flipV="1">
          <a:off x="2917825" y="5682615"/>
          <a:ext cx="670560" cy="11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79798</xdr:rowOff>
    </xdr:from>
    <xdr:to>
      <xdr:col>11</xdr:col>
      <xdr:colOff>187325</xdr:colOff>
      <xdr:row>30</xdr:row>
      <xdr:rowOff>9948</xdr:rowOff>
    </xdr:to>
    <xdr:sp macro="" textlink="">
      <xdr:nvSpPr>
        <xdr:cNvPr id="93" name="楕円 92"/>
        <xdr:cNvSpPr/>
      </xdr:nvSpPr>
      <xdr:spPr>
        <a:xfrm>
          <a:off x="2196465" y="57109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130598</xdr:rowOff>
    </xdr:from>
    <xdr:to>
      <xdr:col>15</xdr:col>
      <xdr:colOff>136525</xdr:colOff>
      <xdr:row>29</xdr:row>
      <xdr:rowOff>166582</xdr:rowOff>
    </xdr:to>
    <xdr:cxnSp macro="">
      <xdr:nvCxnSpPr>
        <xdr:cNvPr id="94" name="直線コネクタ 93"/>
        <xdr:cNvCxnSpPr/>
      </xdr:nvCxnSpPr>
      <xdr:spPr>
        <a:xfrm>
          <a:off x="2247265" y="5761778"/>
          <a:ext cx="67056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22225</xdr:rowOff>
    </xdr:from>
    <xdr:to>
      <xdr:col>7</xdr:col>
      <xdr:colOff>187325</xdr:colOff>
      <xdr:row>29</xdr:row>
      <xdr:rowOff>123825</xdr:rowOff>
    </xdr:to>
    <xdr:sp macro="" textlink="">
      <xdr:nvSpPr>
        <xdr:cNvPr id="95" name="楕円 94"/>
        <xdr:cNvSpPr/>
      </xdr:nvSpPr>
      <xdr:spPr>
        <a:xfrm>
          <a:off x="1525905" y="56534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73025</xdr:rowOff>
    </xdr:from>
    <xdr:to>
      <xdr:col>11</xdr:col>
      <xdr:colOff>136525</xdr:colOff>
      <xdr:row>29</xdr:row>
      <xdr:rowOff>130598</xdr:rowOff>
    </xdr:to>
    <xdr:cxnSp macro="">
      <xdr:nvCxnSpPr>
        <xdr:cNvPr id="96" name="直線コネクタ 95"/>
        <xdr:cNvCxnSpPr/>
      </xdr:nvCxnSpPr>
      <xdr:spPr>
        <a:xfrm>
          <a:off x="1576705" y="5704205"/>
          <a:ext cx="67056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97" name="n_1aveValue有形固定資産減価償却率"/>
        <xdr:cNvSpPr txBox="1"/>
      </xdr:nvSpPr>
      <xdr:spPr>
        <a:xfrm>
          <a:off x="3395989" y="602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32402</xdr:rowOff>
    </xdr:from>
    <xdr:ext cx="405111" cy="259045"/>
    <xdr:sp macro="" textlink="">
      <xdr:nvSpPr>
        <xdr:cNvPr id="98" name="n_2aveValue有形固定資産減価償却率"/>
        <xdr:cNvSpPr txBox="1"/>
      </xdr:nvSpPr>
      <xdr:spPr>
        <a:xfrm>
          <a:off x="2738129" y="6166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7214</xdr:rowOff>
    </xdr:from>
    <xdr:ext cx="405111" cy="259045"/>
    <xdr:sp macro="" textlink="">
      <xdr:nvSpPr>
        <xdr:cNvPr id="99" name="n_3aveValue有形固定資産減価償却率"/>
        <xdr:cNvSpPr txBox="1"/>
      </xdr:nvSpPr>
      <xdr:spPr>
        <a:xfrm>
          <a:off x="2067569" y="614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113894</xdr:rowOff>
    </xdr:from>
    <xdr:ext cx="405111" cy="259045"/>
    <xdr:sp macro="" textlink="">
      <xdr:nvSpPr>
        <xdr:cNvPr id="100" name="n_4aveValue有形固定資産減価償却率"/>
        <xdr:cNvSpPr txBox="1"/>
      </xdr:nvSpPr>
      <xdr:spPr>
        <a:xfrm>
          <a:off x="1397009" y="6080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118762</xdr:rowOff>
    </xdr:from>
    <xdr:ext cx="405111" cy="259045"/>
    <xdr:sp macro="" textlink="">
      <xdr:nvSpPr>
        <xdr:cNvPr id="101" name="n_1mainValue有形固定資産減価償却率"/>
        <xdr:cNvSpPr txBox="1"/>
      </xdr:nvSpPr>
      <xdr:spPr>
        <a:xfrm>
          <a:off x="3395989" y="541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62459</xdr:rowOff>
    </xdr:from>
    <xdr:ext cx="405111" cy="259045"/>
    <xdr:sp macro="" textlink="">
      <xdr:nvSpPr>
        <xdr:cNvPr id="102" name="n_2mainValue有形固定資産減価償却率"/>
        <xdr:cNvSpPr txBox="1"/>
      </xdr:nvSpPr>
      <xdr:spPr>
        <a:xfrm>
          <a:off x="2738129" y="552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26475</xdr:rowOff>
    </xdr:from>
    <xdr:ext cx="405111" cy="259045"/>
    <xdr:sp macro="" textlink="">
      <xdr:nvSpPr>
        <xdr:cNvPr id="103" name="n_3mainValue有形固定資産減価償却率"/>
        <xdr:cNvSpPr txBox="1"/>
      </xdr:nvSpPr>
      <xdr:spPr>
        <a:xfrm>
          <a:off x="2067569" y="549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140352</xdr:rowOff>
    </xdr:from>
    <xdr:ext cx="405111" cy="259045"/>
    <xdr:sp macro="" textlink="">
      <xdr:nvSpPr>
        <xdr:cNvPr id="104" name="n_4mainValue有形固定資産減価償却率"/>
        <xdr:cNvSpPr txBox="1"/>
      </xdr:nvSpPr>
      <xdr:spPr>
        <a:xfrm>
          <a:off x="1397009" y="5436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a:t>
          </a:r>
          <a:r>
            <a:rPr kumimoji="1" lang="en-US" altLang="ja-JP" sz="1100">
              <a:latin typeface="ＭＳ Ｐゴシック" panose="020B0600070205080204" pitchFamily="50" charset="-128"/>
              <a:ea typeface="ＭＳ Ｐゴシック" panose="020B0600070205080204" pitchFamily="50" charset="-128"/>
            </a:rPr>
            <a:t>R01</a:t>
          </a:r>
          <a:r>
            <a:rPr kumimoji="1" lang="ja-JP" altLang="en-US" sz="1100">
              <a:latin typeface="ＭＳ Ｐゴシック" panose="020B0600070205080204" pitchFamily="50" charset="-128"/>
              <a:ea typeface="ＭＳ Ｐゴシック" panose="020B0600070205080204" pitchFamily="50" charset="-128"/>
            </a:rPr>
            <a:t>年度から類似団体並みとなっている。これは、</a:t>
          </a:r>
          <a:r>
            <a:rPr kumimoji="1" lang="en-US" altLang="ja-JP" sz="1100">
              <a:latin typeface="ＭＳ Ｐゴシック" panose="020B0600070205080204" pitchFamily="50" charset="-128"/>
              <a:ea typeface="ＭＳ Ｐゴシック" panose="020B0600070205080204" pitchFamily="50" charset="-128"/>
            </a:rPr>
            <a:t>R01</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R</a:t>
          </a:r>
          <a:r>
            <a:rPr kumimoji="1" lang="ja-JP" altLang="en-US" sz="1100">
              <a:latin typeface="ＭＳ Ｐゴシック" panose="020B0600070205080204" pitchFamily="50" charset="-128"/>
              <a:ea typeface="ＭＳ Ｐゴシック" panose="020B0600070205080204" pitchFamily="50" charset="-128"/>
            </a:rPr>
            <a:t>０２年度の起債額が同水準であったためである。</a:t>
          </a:r>
        </a:p>
        <a:p>
          <a:r>
            <a:rPr kumimoji="1" lang="ja-JP" altLang="en-US" sz="1100">
              <a:latin typeface="ＭＳ Ｐゴシック" panose="020B0600070205080204" pitchFamily="50" charset="-128"/>
              <a:ea typeface="ＭＳ Ｐゴシック" panose="020B0600070205080204" pitchFamily="50" charset="-128"/>
            </a:rPr>
            <a:t>　加えて、基金残高の大半は、復興まちづくり基金や公共施設等整備基金によるものであり、今後の事業の進捗に伴って基金の取り崩しが増えることで残高が減となり、債務償還比率増加していくと見込まれる。</a:t>
          </a: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9971405" y="662072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2" name="テキスト ボックス 121"/>
        <xdr:cNvSpPr txBox="1"/>
      </xdr:nvSpPr>
      <xdr:spPr>
        <a:xfrm>
          <a:off x="9542936" y="65269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9971405" y="6268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9542936" y="61747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9971405" y="59162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9542936" y="58224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9971405" y="5564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9542936" y="5470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9971405" y="52118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xdr:cNvSpPr txBox="1"/>
      </xdr:nvSpPr>
      <xdr:spPr>
        <a:xfrm>
          <a:off x="9645528" y="51218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96107</xdr:rowOff>
    </xdr:to>
    <xdr:cxnSp macro="">
      <xdr:nvCxnSpPr>
        <xdr:cNvPr id="133" name="直線コネクタ 132"/>
        <xdr:cNvCxnSpPr/>
      </xdr:nvCxnSpPr>
      <xdr:spPr>
        <a:xfrm flipV="1">
          <a:off x="13027660" y="5211868"/>
          <a:ext cx="1269" cy="1353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99934</xdr:rowOff>
    </xdr:from>
    <xdr:ext cx="469744" cy="259045"/>
    <xdr:sp macro="" textlink="">
      <xdr:nvSpPr>
        <xdr:cNvPr id="134" name="債務償還比率最小値テキスト"/>
        <xdr:cNvSpPr txBox="1"/>
      </xdr:nvSpPr>
      <xdr:spPr>
        <a:xfrm>
          <a:off x="13080365" y="656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96107</xdr:rowOff>
    </xdr:from>
    <xdr:to>
      <xdr:col>76</xdr:col>
      <xdr:colOff>111125</xdr:colOff>
      <xdr:row>34</xdr:row>
      <xdr:rowOff>96107</xdr:rowOff>
    </xdr:to>
    <xdr:cxnSp macro="">
      <xdr:nvCxnSpPr>
        <xdr:cNvPr id="135" name="直線コネクタ 134"/>
        <xdr:cNvCxnSpPr/>
      </xdr:nvCxnSpPr>
      <xdr:spPr>
        <a:xfrm>
          <a:off x="12963525" y="65654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xdr:cNvSpPr txBox="1"/>
      </xdr:nvSpPr>
      <xdr:spPr>
        <a:xfrm>
          <a:off x="13080365" y="4990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xdr:cNvCxnSpPr/>
      </xdr:nvCxnSpPr>
      <xdr:spPr>
        <a:xfrm>
          <a:off x="12963525" y="5211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88293</xdr:rowOff>
    </xdr:from>
    <xdr:ext cx="469744" cy="259045"/>
    <xdr:sp macro="" textlink="">
      <xdr:nvSpPr>
        <xdr:cNvPr id="138" name="債務償還比率平均値テキスト"/>
        <xdr:cNvSpPr txBox="1"/>
      </xdr:nvSpPr>
      <xdr:spPr>
        <a:xfrm>
          <a:off x="13080365" y="57194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65416</xdr:rowOff>
    </xdr:from>
    <xdr:to>
      <xdr:col>76</xdr:col>
      <xdr:colOff>73025</xdr:colOff>
      <xdr:row>30</xdr:row>
      <xdr:rowOff>167016</xdr:rowOff>
    </xdr:to>
    <xdr:sp macro="" textlink="">
      <xdr:nvSpPr>
        <xdr:cNvPr id="139" name="フローチャート: 判断 138"/>
        <xdr:cNvSpPr/>
      </xdr:nvSpPr>
      <xdr:spPr>
        <a:xfrm>
          <a:off x="13001625" y="58642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127317</xdr:rowOff>
    </xdr:from>
    <xdr:to>
      <xdr:col>72</xdr:col>
      <xdr:colOff>123825</xdr:colOff>
      <xdr:row>32</xdr:row>
      <xdr:rowOff>57467</xdr:rowOff>
    </xdr:to>
    <xdr:sp macro="" textlink="">
      <xdr:nvSpPr>
        <xdr:cNvPr id="140" name="フローチャート: 判断 139"/>
        <xdr:cNvSpPr/>
      </xdr:nvSpPr>
      <xdr:spPr>
        <a:xfrm>
          <a:off x="12359005" y="60937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167079</xdr:rowOff>
    </xdr:from>
    <xdr:to>
      <xdr:col>68</xdr:col>
      <xdr:colOff>123825</xdr:colOff>
      <xdr:row>32</xdr:row>
      <xdr:rowOff>97229</xdr:rowOff>
    </xdr:to>
    <xdr:sp macro="" textlink="">
      <xdr:nvSpPr>
        <xdr:cNvPr id="141" name="フローチャート: 判断 140"/>
        <xdr:cNvSpPr/>
      </xdr:nvSpPr>
      <xdr:spPr>
        <a:xfrm>
          <a:off x="11688445" y="61335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27654</xdr:rowOff>
    </xdr:from>
    <xdr:to>
      <xdr:col>64</xdr:col>
      <xdr:colOff>123825</xdr:colOff>
      <xdr:row>32</xdr:row>
      <xdr:rowOff>129254</xdr:rowOff>
    </xdr:to>
    <xdr:sp macro="" textlink="">
      <xdr:nvSpPr>
        <xdr:cNvPr id="142" name="フローチャート: 判断 141"/>
        <xdr:cNvSpPr/>
      </xdr:nvSpPr>
      <xdr:spPr>
        <a:xfrm>
          <a:off x="11017885" y="616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47805</xdr:rowOff>
    </xdr:from>
    <xdr:to>
      <xdr:col>60</xdr:col>
      <xdr:colOff>123825</xdr:colOff>
      <xdr:row>32</xdr:row>
      <xdr:rowOff>149405</xdr:rowOff>
    </xdr:to>
    <xdr:sp macro="" textlink="">
      <xdr:nvSpPr>
        <xdr:cNvPr id="143" name="フローチャート: 判断 142"/>
        <xdr:cNvSpPr/>
      </xdr:nvSpPr>
      <xdr:spPr>
        <a:xfrm>
          <a:off x="10347325" y="61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122269</xdr:rowOff>
    </xdr:from>
    <xdr:to>
      <xdr:col>76</xdr:col>
      <xdr:colOff>73025</xdr:colOff>
      <xdr:row>31</xdr:row>
      <xdr:rowOff>52419</xdr:rowOff>
    </xdr:to>
    <xdr:sp macro="" textlink="">
      <xdr:nvSpPr>
        <xdr:cNvPr id="149" name="楕円 148"/>
        <xdr:cNvSpPr/>
      </xdr:nvSpPr>
      <xdr:spPr>
        <a:xfrm>
          <a:off x="13001625" y="59210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100696</xdr:rowOff>
    </xdr:from>
    <xdr:ext cx="469744" cy="259045"/>
    <xdr:sp macro="" textlink="">
      <xdr:nvSpPr>
        <xdr:cNvPr id="150" name="債務償還比率該当値テキスト"/>
        <xdr:cNvSpPr txBox="1"/>
      </xdr:nvSpPr>
      <xdr:spPr>
        <a:xfrm>
          <a:off x="13080365" y="589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169958</xdr:rowOff>
    </xdr:from>
    <xdr:to>
      <xdr:col>72</xdr:col>
      <xdr:colOff>123825</xdr:colOff>
      <xdr:row>32</xdr:row>
      <xdr:rowOff>100108</xdr:rowOff>
    </xdr:to>
    <xdr:sp macro="" textlink="">
      <xdr:nvSpPr>
        <xdr:cNvPr id="151" name="楕円 150"/>
        <xdr:cNvSpPr/>
      </xdr:nvSpPr>
      <xdr:spPr>
        <a:xfrm>
          <a:off x="12359005" y="61364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1619</xdr:rowOff>
    </xdr:from>
    <xdr:to>
      <xdr:col>76</xdr:col>
      <xdr:colOff>22225</xdr:colOff>
      <xdr:row>32</xdr:row>
      <xdr:rowOff>49308</xdr:rowOff>
    </xdr:to>
    <xdr:cxnSp macro="">
      <xdr:nvCxnSpPr>
        <xdr:cNvPr id="152" name="直線コネクタ 151"/>
        <xdr:cNvCxnSpPr/>
      </xdr:nvCxnSpPr>
      <xdr:spPr>
        <a:xfrm flipV="1">
          <a:off x="12409805" y="5968079"/>
          <a:ext cx="619760" cy="21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135953</xdr:rowOff>
    </xdr:from>
    <xdr:to>
      <xdr:col>68</xdr:col>
      <xdr:colOff>123825</xdr:colOff>
      <xdr:row>32</xdr:row>
      <xdr:rowOff>66103</xdr:rowOff>
    </xdr:to>
    <xdr:sp macro="" textlink="">
      <xdr:nvSpPr>
        <xdr:cNvPr id="153" name="楕円 152"/>
        <xdr:cNvSpPr/>
      </xdr:nvSpPr>
      <xdr:spPr>
        <a:xfrm>
          <a:off x="11688445" y="61024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15303</xdr:rowOff>
    </xdr:from>
    <xdr:to>
      <xdr:col>72</xdr:col>
      <xdr:colOff>73025</xdr:colOff>
      <xdr:row>32</xdr:row>
      <xdr:rowOff>49308</xdr:rowOff>
    </xdr:to>
    <xdr:cxnSp macro="">
      <xdr:nvCxnSpPr>
        <xdr:cNvPr id="154" name="直線コネクタ 153"/>
        <xdr:cNvCxnSpPr/>
      </xdr:nvCxnSpPr>
      <xdr:spPr>
        <a:xfrm>
          <a:off x="11739245" y="6149403"/>
          <a:ext cx="670560" cy="3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59658</xdr:rowOff>
    </xdr:from>
    <xdr:to>
      <xdr:col>64</xdr:col>
      <xdr:colOff>123825</xdr:colOff>
      <xdr:row>30</xdr:row>
      <xdr:rowOff>161258</xdr:rowOff>
    </xdr:to>
    <xdr:sp macro="" textlink="">
      <xdr:nvSpPr>
        <xdr:cNvPr id="155" name="楕円 154"/>
        <xdr:cNvSpPr/>
      </xdr:nvSpPr>
      <xdr:spPr>
        <a:xfrm>
          <a:off x="11017885" y="585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110458</xdr:rowOff>
    </xdr:from>
    <xdr:to>
      <xdr:col>68</xdr:col>
      <xdr:colOff>73025</xdr:colOff>
      <xdr:row>32</xdr:row>
      <xdr:rowOff>15303</xdr:rowOff>
    </xdr:to>
    <xdr:cxnSp macro="">
      <xdr:nvCxnSpPr>
        <xdr:cNvPr id="156" name="直線コネクタ 155"/>
        <xdr:cNvCxnSpPr/>
      </xdr:nvCxnSpPr>
      <xdr:spPr>
        <a:xfrm>
          <a:off x="11068685" y="5909278"/>
          <a:ext cx="670560" cy="24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148897</xdr:rowOff>
    </xdr:from>
    <xdr:to>
      <xdr:col>60</xdr:col>
      <xdr:colOff>123825</xdr:colOff>
      <xdr:row>31</xdr:row>
      <xdr:rowOff>79047</xdr:rowOff>
    </xdr:to>
    <xdr:sp macro="" textlink="">
      <xdr:nvSpPr>
        <xdr:cNvPr id="157" name="楕円 156"/>
        <xdr:cNvSpPr/>
      </xdr:nvSpPr>
      <xdr:spPr>
        <a:xfrm>
          <a:off x="10347325" y="59477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110458</xdr:rowOff>
    </xdr:from>
    <xdr:to>
      <xdr:col>64</xdr:col>
      <xdr:colOff>73025</xdr:colOff>
      <xdr:row>31</xdr:row>
      <xdr:rowOff>28247</xdr:rowOff>
    </xdr:to>
    <xdr:cxnSp macro="">
      <xdr:nvCxnSpPr>
        <xdr:cNvPr id="158" name="直線コネクタ 157"/>
        <xdr:cNvCxnSpPr/>
      </xdr:nvCxnSpPr>
      <xdr:spPr>
        <a:xfrm flipV="1">
          <a:off x="10398125" y="5909278"/>
          <a:ext cx="670560" cy="8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73994</xdr:rowOff>
    </xdr:from>
    <xdr:ext cx="469744" cy="259045"/>
    <xdr:sp macro="" textlink="">
      <xdr:nvSpPr>
        <xdr:cNvPr id="159" name="n_1aveValue債務償還比率"/>
        <xdr:cNvSpPr txBox="1"/>
      </xdr:nvSpPr>
      <xdr:spPr>
        <a:xfrm>
          <a:off x="12185092" y="587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88356</xdr:rowOff>
    </xdr:from>
    <xdr:ext cx="469744" cy="259045"/>
    <xdr:sp macro="" textlink="">
      <xdr:nvSpPr>
        <xdr:cNvPr id="160" name="n_2aveValue債務償還比率"/>
        <xdr:cNvSpPr txBox="1"/>
      </xdr:nvSpPr>
      <xdr:spPr>
        <a:xfrm>
          <a:off x="11527232" y="62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120381</xdr:rowOff>
    </xdr:from>
    <xdr:ext cx="469744" cy="259045"/>
    <xdr:sp macro="" textlink="">
      <xdr:nvSpPr>
        <xdr:cNvPr id="161" name="n_3aveValue債務償還比率"/>
        <xdr:cNvSpPr txBox="1"/>
      </xdr:nvSpPr>
      <xdr:spPr>
        <a:xfrm>
          <a:off x="10856672" y="625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140532</xdr:rowOff>
    </xdr:from>
    <xdr:ext cx="469744" cy="259045"/>
    <xdr:sp macro="" textlink="">
      <xdr:nvSpPr>
        <xdr:cNvPr id="162" name="n_4aveValue債務償還比率"/>
        <xdr:cNvSpPr txBox="1"/>
      </xdr:nvSpPr>
      <xdr:spPr>
        <a:xfrm>
          <a:off x="10186112" y="62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91235</xdr:rowOff>
    </xdr:from>
    <xdr:ext cx="469744" cy="259045"/>
    <xdr:sp macro="" textlink="">
      <xdr:nvSpPr>
        <xdr:cNvPr id="163" name="n_1mainValue債務償還比率"/>
        <xdr:cNvSpPr txBox="1"/>
      </xdr:nvSpPr>
      <xdr:spPr>
        <a:xfrm>
          <a:off x="12185092" y="622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82630</xdr:rowOff>
    </xdr:from>
    <xdr:ext cx="469744" cy="259045"/>
    <xdr:sp macro="" textlink="">
      <xdr:nvSpPr>
        <xdr:cNvPr id="164" name="n_2mainValue債務償還比率"/>
        <xdr:cNvSpPr txBox="1"/>
      </xdr:nvSpPr>
      <xdr:spPr>
        <a:xfrm>
          <a:off x="11527232" y="588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6335</xdr:rowOff>
    </xdr:from>
    <xdr:ext cx="469744" cy="259045"/>
    <xdr:sp macro="" textlink="">
      <xdr:nvSpPr>
        <xdr:cNvPr id="165" name="n_3mainValue債務償還比率"/>
        <xdr:cNvSpPr txBox="1"/>
      </xdr:nvSpPr>
      <xdr:spPr>
        <a:xfrm>
          <a:off x="10856672" y="563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95574</xdr:rowOff>
    </xdr:from>
    <xdr:ext cx="469744" cy="259045"/>
    <xdr:sp macro="" textlink="">
      <xdr:nvSpPr>
        <xdr:cNvPr id="166" name="n_4mainValue債務償還比率"/>
        <xdr:cNvSpPr txBox="1"/>
      </xdr:nvSpPr>
      <xdr:spPr>
        <a:xfrm>
          <a:off x="10186112" y="572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岩手県山田町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14,808
14,748
262.81
13,884,354
13,427,978
105,204
5,253,112
10,803,866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xdr:cNvCxnSpPr/>
      </xdr:nvCxnSpPr>
      <xdr:spPr>
        <a:xfrm flipV="1">
          <a:off x="4086225" y="5713095"/>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xdr:cNvSpPr txBox="1"/>
      </xdr:nvSpPr>
      <xdr:spPr>
        <a:xfrm>
          <a:off x="4124960"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xdr:cNvCxnSpPr/>
      </xdr:nvCxnSpPr>
      <xdr:spPr>
        <a:xfrm>
          <a:off x="4020820" y="7025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60" name="【道路】&#10;有形固定資産減価償却率最大値テキスト"/>
        <xdr:cNvSpPr txBox="1"/>
      </xdr:nvSpPr>
      <xdr:spPr>
        <a:xfrm>
          <a:off x="4124960" y="5495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xdr:cNvCxnSpPr/>
      </xdr:nvCxnSpPr>
      <xdr:spPr>
        <a:xfrm>
          <a:off x="4020820" y="571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xdr:cNvSpPr txBox="1"/>
      </xdr:nvSpPr>
      <xdr:spPr>
        <a:xfrm>
          <a:off x="4124960"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xdr:cNvSpPr/>
      </xdr:nvSpPr>
      <xdr:spPr>
        <a:xfrm>
          <a:off x="4036060" y="635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149225</xdr:rowOff>
    </xdr:from>
    <xdr:to>
      <xdr:col>20</xdr:col>
      <xdr:colOff>38100</xdr:colOff>
      <xdr:row>38</xdr:row>
      <xdr:rowOff>79375</xdr:rowOff>
    </xdr:to>
    <xdr:sp macro="" textlink="">
      <xdr:nvSpPr>
        <xdr:cNvPr id="64" name="フローチャート: 判断 63"/>
        <xdr:cNvSpPr/>
      </xdr:nvSpPr>
      <xdr:spPr>
        <a:xfrm>
          <a:off x="3312160" y="63519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93980</xdr:rowOff>
    </xdr:from>
    <xdr:to>
      <xdr:col>15</xdr:col>
      <xdr:colOff>101600</xdr:colOff>
      <xdr:row>39</xdr:row>
      <xdr:rowOff>24130</xdr:rowOff>
    </xdr:to>
    <xdr:sp macro="" textlink="">
      <xdr:nvSpPr>
        <xdr:cNvPr id="65" name="フローチャート: 判断 64"/>
        <xdr:cNvSpPr/>
      </xdr:nvSpPr>
      <xdr:spPr>
        <a:xfrm>
          <a:off x="2514600" y="646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52070</xdr:rowOff>
    </xdr:from>
    <xdr:to>
      <xdr:col>10</xdr:col>
      <xdr:colOff>165100</xdr:colOff>
      <xdr:row>38</xdr:row>
      <xdr:rowOff>153670</xdr:rowOff>
    </xdr:to>
    <xdr:sp macro="" textlink="">
      <xdr:nvSpPr>
        <xdr:cNvPr id="66" name="フローチャート: 判断 65"/>
        <xdr:cNvSpPr/>
      </xdr:nvSpPr>
      <xdr:spPr>
        <a:xfrm>
          <a:off x="17399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7" name="フローチャート: 判断 66"/>
        <xdr:cNvSpPr/>
      </xdr:nvSpPr>
      <xdr:spPr>
        <a:xfrm>
          <a:off x="965200" y="64185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73" name="楕円 72"/>
        <xdr:cNvSpPr/>
      </xdr:nvSpPr>
      <xdr:spPr>
        <a:xfrm>
          <a:off x="4036060" y="6350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170197</xdr:rowOff>
    </xdr:from>
    <xdr:ext cx="405111" cy="259045"/>
    <xdr:sp macro="" textlink="">
      <xdr:nvSpPr>
        <xdr:cNvPr id="74" name="【道路】&#10;有形固定資産減価償却率該当値テキスト"/>
        <xdr:cNvSpPr txBox="1"/>
      </xdr:nvSpPr>
      <xdr:spPr>
        <a:xfrm>
          <a:off x="4124960"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109220</xdr:rowOff>
    </xdr:from>
    <xdr:to>
      <xdr:col>20</xdr:col>
      <xdr:colOff>38100</xdr:colOff>
      <xdr:row>38</xdr:row>
      <xdr:rowOff>39370</xdr:rowOff>
    </xdr:to>
    <xdr:sp macro="" textlink="">
      <xdr:nvSpPr>
        <xdr:cNvPr id="75" name="楕円 74"/>
        <xdr:cNvSpPr/>
      </xdr:nvSpPr>
      <xdr:spPr>
        <a:xfrm>
          <a:off x="3312160" y="63119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160020</xdr:rowOff>
    </xdr:from>
    <xdr:to>
      <xdr:col>24</xdr:col>
      <xdr:colOff>63500</xdr:colOff>
      <xdr:row>38</xdr:row>
      <xdr:rowOff>26670</xdr:rowOff>
    </xdr:to>
    <xdr:cxnSp macro="">
      <xdr:nvCxnSpPr>
        <xdr:cNvPr id="76" name="直線コネクタ 75"/>
        <xdr:cNvCxnSpPr/>
      </xdr:nvCxnSpPr>
      <xdr:spPr>
        <a:xfrm>
          <a:off x="3355340" y="6362700"/>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6350</xdr:rowOff>
    </xdr:from>
    <xdr:to>
      <xdr:col>15</xdr:col>
      <xdr:colOff>101600</xdr:colOff>
      <xdr:row>38</xdr:row>
      <xdr:rowOff>107950</xdr:rowOff>
    </xdr:to>
    <xdr:sp macro="" textlink="">
      <xdr:nvSpPr>
        <xdr:cNvPr id="77" name="楕円 76"/>
        <xdr:cNvSpPr/>
      </xdr:nvSpPr>
      <xdr:spPr>
        <a:xfrm>
          <a:off x="25146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160020</xdr:rowOff>
    </xdr:from>
    <xdr:to>
      <xdr:col>19</xdr:col>
      <xdr:colOff>177800</xdr:colOff>
      <xdr:row>38</xdr:row>
      <xdr:rowOff>57150</xdr:rowOff>
    </xdr:to>
    <xdr:cxnSp macro="">
      <xdr:nvCxnSpPr>
        <xdr:cNvPr id="78" name="直線コネクタ 77"/>
        <xdr:cNvCxnSpPr/>
      </xdr:nvCxnSpPr>
      <xdr:spPr>
        <a:xfrm flipV="1">
          <a:off x="2565400" y="6362700"/>
          <a:ext cx="78994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143510</xdr:rowOff>
    </xdr:from>
    <xdr:to>
      <xdr:col>10</xdr:col>
      <xdr:colOff>165100</xdr:colOff>
      <xdr:row>38</xdr:row>
      <xdr:rowOff>73660</xdr:rowOff>
    </xdr:to>
    <xdr:sp macro="" textlink="">
      <xdr:nvSpPr>
        <xdr:cNvPr id="79" name="楕円 78"/>
        <xdr:cNvSpPr/>
      </xdr:nvSpPr>
      <xdr:spPr>
        <a:xfrm>
          <a:off x="1739900" y="6346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22860</xdr:rowOff>
    </xdr:from>
    <xdr:to>
      <xdr:col>15</xdr:col>
      <xdr:colOff>50800</xdr:colOff>
      <xdr:row>38</xdr:row>
      <xdr:rowOff>57150</xdr:rowOff>
    </xdr:to>
    <xdr:cxnSp macro="">
      <xdr:nvCxnSpPr>
        <xdr:cNvPr id="80" name="直線コネクタ 79"/>
        <xdr:cNvCxnSpPr/>
      </xdr:nvCxnSpPr>
      <xdr:spPr>
        <a:xfrm>
          <a:off x="1790700" y="639318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113030</xdr:rowOff>
    </xdr:from>
    <xdr:to>
      <xdr:col>6</xdr:col>
      <xdr:colOff>38100</xdr:colOff>
      <xdr:row>38</xdr:row>
      <xdr:rowOff>43180</xdr:rowOff>
    </xdr:to>
    <xdr:sp macro="" textlink="">
      <xdr:nvSpPr>
        <xdr:cNvPr id="81" name="楕円 80"/>
        <xdr:cNvSpPr/>
      </xdr:nvSpPr>
      <xdr:spPr>
        <a:xfrm>
          <a:off x="965200" y="63157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163830</xdr:rowOff>
    </xdr:from>
    <xdr:to>
      <xdr:col>10</xdr:col>
      <xdr:colOff>114300</xdr:colOff>
      <xdr:row>38</xdr:row>
      <xdr:rowOff>22860</xdr:rowOff>
    </xdr:to>
    <xdr:cxnSp macro="">
      <xdr:nvCxnSpPr>
        <xdr:cNvPr id="82" name="直線コネクタ 81"/>
        <xdr:cNvCxnSpPr/>
      </xdr:nvCxnSpPr>
      <xdr:spPr>
        <a:xfrm>
          <a:off x="1008380" y="6366510"/>
          <a:ext cx="7823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70502</xdr:rowOff>
    </xdr:from>
    <xdr:ext cx="405111" cy="259045"/>
    <xdr:sp macro="" textlink="">
      <xdr:nvSpPr>
        <xdr:cNvPr id="83" name="n_1aveValue【道路】&#10;有形固定資産減価償却率"/>
        <xdr:cNvSpPr txBox="1"/>
      </xdr:nvSpPr>
      <xdr:spPr>
        <a:xfrm>
          <a:off x="317056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15257</xdr:rowOff>
    </xdr:from>
    <xdr:ext cx="405111" cy="259045"/>
    <xdr:sp macro="" textlink="">
      <xdr:nvSpPr>
        <xdr:cNvPr id="84" name="n_2aveValue【道路】&#10;有形固定資産減価償却率"/>
        <xdr:cNvSpPr txBox="1"/>
      </xdr:nvSpPr>
      <xdr:spPr>
        <a:xfrm>
          <a:off x="238570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144797</xdr:rowOff>
    </xdr:from>
    <xdr:ext cx="405111" cy="259045"/>
    <xdr:sp macro="" textlink="">
      <xdr:nvSpPr>
        <xdr:cNvPr id="85" name="n_3aveValue【道路】&#10;有形固定資産減価償却率"/>
        <xdr:cNvSpPr txBox="1"/>
      </xdr:nvSpPr>
      <xdr:spPr>
        <a:xfrm>
          <a:off x="161100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6" name="n_4aveValue【道路】&#10;有形固定資産減価償却率"/>
        <xdr:cNvSpPr txBox="1"/>
      </xdr:nvSpPr>
      <xdr:spPr>
        <a:xfrm>
          <a:off x="83630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55897</xdr:rowOff>
    </xdr:from>
    <xdr:ext cx="405111" cy="259045"/>
    <xdr:sp macro="" textlink="">
      <xdr:nvSpPr>
        <xdr:cNvPr id="87" name="n_1mainValue【道路】&#10;有形固定資産減価償却率"/>
        <xdr:cNvSpPr txBox="1"/>
      </xdr:nvSpPr>
      <xdr:spPr>
        <a:xfrm>
          <a:off x="317056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124477</xdr:rowOff>
    </xdr:from>
    <xdr:ext cx="405111" cy="259045"/>
    <xdr:sp macro="" textlink="">
      <xdr:nvSpPr>
        <xdr:cNvPr id="88" name="n_2mainValue【道路】&#10;有形固定資産減価償却率"/>
        <xdr:cNvSpPr txBox="1"/>
      </xdr:nvSpPr>
      <xdr:spPr>
        <a:xfrm>
          <a:off x="238570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90187</xdr:rowOff>
    </xdr:from>
    <xdr:ext cx="405111" cy="259045"/>
    <xdr:sp macro="" textlink="">
      <xdr:nvSpPr>
        <xdr:cNvPr id="89" name="n_3mainValue【道路】&#10;有形固定資産減価償却率"/>
        <xdr:cNvSpPr txBox="1"/>
      </xdr:nvSpPr>
      <xdr:spPr>
        <a:xfrm>
          <a:off x="161100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59707</xdr:rowOff>
    </xdr:from>
    <xdr:ext cx="405111" cy="259045"/>
    <xdr:sp macro="" textlink="">
      <xdr:nvSpPr>
        <xdr:cNvPr id="90" name="n_4mainValue【道路】&#10;有形固定資産減価償却率"/>
        <xdr:cNvSpPr txBox="1"/>
      </xdr:nvSpPr>
      <xdr:spPr>
        <a:xfrm>
          <a:off x="83630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20288</xdr:rowOff>
    </xdr:from>
    <xdr:to>
      <xdr:col>54</xdr:col>
      <xdr:colOff>189865</xdr:colOff>
      <xdr:row>41</xdr:row>
      <xdr:rowOff>19831</xdr:rowOff>
    </xdr:to>
    <xdr:cxnSp macro="">
      <xdr:nvCxnSpPr>
        <xdr:cNvPr id="114" name="直線コネクタ 113"/>
        <xdr:cNvCxnSpPr/>
      </xdr:nvCxnSpPr>
      <xdr:spPr>
        <a:xfrm flipV="1">
          <a:off x="9219565" y="5552408"/>
          <a:ext cx="0" cy="134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23658</xdr:rowOff>
    </xdr:from>
    <xdr:ext cx="469744" cy="259045"/>
    <xdr:sp macro="" textlink="">
      <xdr:nvSpPr>
        <xdr:cNvPr id="115" name="【道路】&#10;一人当たり延長最小値テキスト"/>
        <xdr:cNvSpPr txBox="1"/>
      </xdr:nvSpPr>
      <xdr:spPr>
        <a:xfrm>
          <a:off x="9258300" y="68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19831</xdr:rowOff>
    </xdr:from>
    <xdr:to>
      <xdr:col>55</xdr:col>
      <xdr:colOff>88900</xdr:colOff>
      <xdr:row>41</xdr:row>
      <xdr:rowOff>19831</xdr:rowOff>
    </xdr:to>
    <xdr:cxnSp macro="">
      <xdr:nvCxnSpPr>
        <xdr:cNvPr id="116" name="直線コネクタ 115"/>
        <xdr:cNvCxnSpPr/>
      </xdr:nvCxnSpPr>
      <xdr:spPr>
        <a:xfrm>
          <a:off x="9154160" y="68930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138415</xdr:rowOff>
    </xdr:from>
    <xdr:ext cx="534377" cy="259045"/>
    <xdr:sp macro="" textlink="">
      <xdr:nvSpPr>
        <xdr:cNvPr id="117" name="【道路】&#10;一人当たり延長最大値テキスト"/>
        <xdr:cNvSpPr txBox="1"/>
      </xdr:nvSpPr>
      <xdr:spPr>
        <a:xfrm>
          <a:off x="9258300" y="533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20288</xdr:rowOff>
    </xdr:from>
    <xdr:to>
      <xdr:col>55</xdr:col>
      <xdr:colOff>88900</xdr:colOff>
      <xdr:row>33</xdr:row>
      <xdr:rowOff>20288</xdr:rowOff>
    </xdr:to>
    <xdr:cxnSp macro="">
      <xdr:nvCxnSpPr>
        <xdr:cNvPr id="118" name="直線コネクタ 117"/>
        <xdr:cNvCxnSpPr/>
      </xdr:nvCxnSpPr>
      <xdr:spPr>
        <a:xfrm>
          <a:off x="9154160" y="5552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117562</xdr:rowOff>
    </xdr:from>
    <xdr:ext cx="534377" cy="259045"/>
    <xdr:sp macro="" textlink="">
      <xdr:nvSpPr>
        <xdr:cNvPr id="119" name="【道路】&#10;一人当たり延長平均値テキスト"/>
        <xdr:cNvSpPr txBox="1"/>
      </xdr:nvSpPr>
      <xdr:spPr>
        <a:xfrm>
          <a:off x="9258300" y="632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94685</xdr:rowOff>
    </xdr:from>
    <xdr:to>
      <xdr:col>55</xdr:col>
      <xdr:colOff>50800</xdr:colOff>
      <xdr:row>39</xdr:row>
      <xdr:rowOff>24835</xdr:rowOff>
    </xdr:to>
    <xdr:sp macro="" textlink="">
      <xdr:nvSpPr>
        <xdr:cNvPr id="120" name="フローチャート: 判断 119"/>
        <xdr:cNvSpPr/>
      </xdr:nvSpPr>
      <xdr:spPr>
        <a:xfrm>
          <a:off x="9192260" y="64650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86475</xdr:rowOff>
    </xdr:from>
    <xdr:to>
      <xdr:col>50</xdr:col>
      <xdr:colOff>165100</xdr:colOff>
      <xdr:row>39</xdr:row>
      <xdr:rowOff>16625</xdr:rowOff>
    </xdr:to>
    <xdr:sp macro="" textlink="">
      <xdr:nvSpPr>
        <xdr:cNvPr id="121" name="フローチャート: 判断 120"/>
        <xdr:cNvSpPr/>
      </xdr:nvSpPr>
      <xdr:spPr>
        <a:xfrm>
          <a:off x="8445500" y="6456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134404</xdr:rowOff>
    </xdr:from>
    <xdr:to>
      <xdr:col>46</xdr:col>
      <xdr:colOff>38100</xdr:colOff>
      <xdr:row>39</xdr:row>
      <xdr:rowOff>64554</xdr:rowOff>
    </xdr:to>
    <xdr:sp macro="" textlink="">
      <xdr:nvSpPr>
        <xdr:cNvPr id="122" name="フローチャート: 判断 121"/>
        <xdr:cNvSpPr/>
      </xdr:nvSpPr>
      <xdr:spPr>
        <a:xfrm>
          <a:off x="7670800" y="65047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145244</xdr:rowOff>
    </xdr:from>
    <xdr:to>
      <xdr:col>41</xdr:col>
      <xdr:colOff>101600</xdr:colOff>
      <xdr:row>39</xdr:row>
      <xdr:rowOff>75394</xdr:rowOff>
    </xdr:to>
    <xdr:sp macro="" textlink="">
      <xdr:nvSpPr>
        <xdr:cNvPr id="123" name="フローチャート: 判断 122"/>
        <xdr:cNvSpPr/>
      </xdr:nvSpPr>
      <xdr:spPr>
        <a:xfrm>
          <a:off x="6873240" y="65155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155740</xdr:rowOff>
    </xdr:from>
    <xdr:to>
      <xdr:col>36</xdr:col>
      <xdr:colOff>165100</xdr:colOff>
      <xdr:row>39</xdr:row>
      <xdr:rowOff>85890</xdr:rowOff>
    </xdr:to>
    <xdr:sp macro="" textlink="">
      <xdr:nvSpPr>
        <xdr:cNvPr id="124" name="フローチャート: 判断 123"/>
        <xdr:cNvSpPr/>
      </xdr:nvSpPr>
      <xdr:spPr>
        <a:xfrm>
          <a:off x="6098540" y="6526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10122</xdr:rowOff>
    </xdr:from>
    <xdr:to>
      <xdr:col>55</xdr:col>
      <xdr:colOff>50800</xdr:colOff>
      <xdr:row>40</xdr:row>
      <xdr:rowOff>111722</xdr:rowOff>
    </xdr:to>
    <xdr:sp macro="" textlink="">
      <xdr:nvSpPr>
        <xdr:cNvPr id="130" name="楕円 129"/>
        <xdr:cNvSpPr/>
      </xdr:nvSpPr>
      <xdr:spPr>
        <a:xfrm>
          <a:off x="9192260" y="67157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159999</xdr:rowOff>
    </xdr:from>
    <xdr:ext cx="534377" cy="259045"/>
    <xdr:sp macro="" textlink="">
      <xdr:nvSpPr>
        <xdr:cNvPr id="131" name="【道路】&#10;一人当たり延長該当値テキスト"/>
        <xdr:cNvSpPr txBox="1"/>
      </xdr:nvSpPr>
      <xdr:spPr>
        <a:xfrm>
          <a:off x="9258300" y="669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16046</xdr:rowOff>
    </xdr:from>
    <xdr:to>
      <xdr:col>50</xdr:col>
      <xdr:colOff>165100</xdr:colOff>
      <xdr:row>40</xdr:row>
      <xdr:rowOff>117646</xdr:rowOff>
    </xdr:to>
    <xdr:sp macro="" textlink="">
      <xdr:nvSpPr>
        <xdr:cNvPr id="132" name="楕円 131"/>
        <xdr:cNvSpPr/>
      </xdr:nvSpPr>
      <xdr:spPr>
        <a:xfrm>
          <a:off x="8445500" y="67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60922</xdr:rowOff>
    </xdr:from>
    <xdr:to>
      <xdr:col>55</xdr:col>
      <xdr:colOff>0</xdr:colOff>
      <xdr:row>40</xdr:row>
      <xdr:rowOff>66846</xdr:rowOff>
    </xdr:to>
    <xdr:cxnSp macro="">
      <xdr:nvCxnSpPr>
        <xdr:cNvPr id="133" name="直線コネクタ 132"/>
        <xdr:cNvCxnSpPr/>
      </xdr:nvCxnSpPr>
      <xdr:spPr>
        <a:xfrm flipV="1">
          <a:off x="8496300" y="6766522"/>
          <a:ext cx="723900" cy="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21533</xdr:rowOff>
    </xdr:from>
    <xdr:to>
      <xdr:col>46</xdr:col>
      <xdr:colOff>38100</xdr:colOff>
      <xdr:row>40</xdr:row>
      <xdr:rowOff>123133</xdr:rowOff>
    </xdr:to>
    <xdr:sp macro="" textlink="">
      <xdr:nvSpPr>
        <xdr:cNvPr id="134" name="楕円 133"/>
        <xdr:cNvSpPr/>
      </xdr:nvSpPr>
      <xdr:spPr>
        <a:xfrm>
          <a:off x="7670800" y="67271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66846</xdr:rowOff>
    </xdr:from>
    <xdr:to>
      <xdr:col>50</xdr:col>
      <xdr:colOff>114300</xdr:colOff>
      <xdr:row>40</xdr:row>
      <xdr:rowOff>72333</xdr:rowOff>
    </xdr:to>
    <xdr:cxnSp macro="">
      <xdr:nvCxnSpPr>
        <xdr:cNvPr id="135" name="直線コネクタ 134"/>
        <xdr:cNvCxnSpPr/>
      </xdr:nvCxnSpPr>
      <xdr:spPr>
        <a:xfrm flipV="1">
          <a:off x="7713980" y="6772446"/>
          <a:ext cx="78232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33477</xdr:rowOff>
    </xdr:from>
    <xdr:to>
      <xdr:col>41</xdr:col>
      <xdr:colOff>101600</xdr:colOff>
      <xdr:row>40</xdr:row>
      <xdr:rowOff>135077</xdr:rowOff>
    </xdr:to>
    <xdr:sp macro="" textlink="">
      <xdr:nvSpPr>
        <xdr:cNvPr id="136" name="楕円 135"/>
        <xdr:cNvSpPr/>
      </xdr:nvSpPr>
      <xdr:spPr>
        <a:xfrm>
          <a:off x="6873240" y="673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72333</xdr:rowOff>
    </xdr:from>
    <xdr:to>
      <xdr:col>45</xdr:col>
      <xdr:colOff>177800</xdr:colOff>
      <xdr:row>40</xdr:row>
      <xdr:rowOff>84277</xdr:rowOff>
    </xdr:to>
    <xdr:cxnSp macro="">
      <xdr:nvCxnSpPr>
        <xdr:cNvPr id="137" name="直線コネクタ 136"/>
        <xdr:cNvCxnSpPr/>
      </xdr:nvCxnSpPr>
      <xdr:spPr>
        <a:xfrm flipV="1">
          <a:off x="6924040" y="6777933"/>
          <a:ext cx="789940" cy="1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46603</xdr:rowOff>
    </xdr:from>
    <xdr:to>
      <xdr:col>36</xdr:col>
      <xdr:colOff>165100</xdr:colOff>
      <xdr:row>40</xdr:row>
      <xdr:rowOff>148203</xdr:rowOff>
    </xdr:to>
    <xdr:sp macro="" textlink="">
      <xdr:nvSpPr>
        <xdr:cNvPr id="138" name="楕円 137"/>
        <xdr:cNvSpPr/>
      </xdr:nvSpPr>
      <xdr:spPr>
        <a:xfrm>
          <a:off x="6098540" y="675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84277</xdr:rowOff>
    </xdr:from>
    <xdr:to>
      <xdr:col>41</xdr:col>
      <xdr:colOff>50800</xdr:colOff>
      <xdr:row>40</xdr:row>
      <xdr:rowOff>97403</xdr:rowOff>
    </xdr:to>
    <xdr:cxnSp macro="">
      <xdr:nvCxnSpPr>
        <xdr:cNvPr id="139" name="直線コネクタ 138"/>
        <xdr:cNvCxnSpPr/>
      </xdr:nvCxnSpPr>
      <xdr:spPr>
        <a:xfrm flipV="1">
          <a:off x="6149340" y="6789877"/>
          <a:ext cx="774700" cy="1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33151</xdr:rowOff>
    </xdr:from>
    <xdr:ext cx="534377" cy="259045"/>
    <xdr:sp macro="" textlink="">
      <xdr:nvSpPr>
        <xdr:cNvPr id="140" name="n_1aveValue【道路】&#10;一人当たり延長"/>
        <xdr:cNvSpPr txBox="1"/>
      </xdr:nvSpPr>
      <xdr:spPr>
        <a:xfrm>
          <a:off x="8239271" y="623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81081</xdr:rowOff>
    </xdr:from>
    <xdr:ext cx="534377" cy="259045"/>
    <xdr:sp macro="" textlink="">
      <xdr:nvSpPr>
        <xdr:cNvPr id="141" name="n_2aveValue【道路】&#10;一人当たり延長"/>
        <xdr:cNvSpPr txBox="1"/>
      </xdr:nvSpPr>
      <xdr:spPr>
        <a:xfrm>
          <a:off x="7477271" y="628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91920</xdr:rowOff>
    </xdr:from>
    <xdr:ext cx="534377" cy="259045"/>
    <xdr:sp macro="" textlink="">
      <xdr:nvSpPr>
        <xdr:cNvPr id="142" name="n_3aveValue【道路】&#10;一人当たり延長"/>
        <xdr:cNvSpPr txBox="1"/>
      </xdr:nvSpPr>
      <xdr:spPr>
        <a:xfrm>
          <a:off x="6702571" y="629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102417</xdr:rowOff>
    </xdr:from>
    <xdr:ext cx="534377" cy="259045"/>
    <xdr:sp macro="" textlink="">
      <xdr:nvSpPr>
        <xdr:cNvPr id="143" name="n_4aveValue【道路】&#10;一人当たり延長"/>
        <xdr:cNvSpPr txBox="1"/>
      </xdr:nvSpPr>
      <xdr:spPr>
        <a:xfrm>
          <a:off x="5905011" y="630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108773</xdr:rowOff>
    </xdr:from>
    <xdr:ext cx="534377" cy="259045"/>
    <xdr:sp macro="" textlink="">
      <xdr:nvSpPr>
        <xdr:cNvPr id="144" name="n_1mainValue【道路】&#10;一人当たり延長"/>
        <xdr:cNvSpPr txBox="1"/>
      </xdr:nvSpPr>
      <xdr:spPr>
        <a:xfrm>
          <a:off x="8239271" y="68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114260</xdr:rowOff>
    </xdr:from>
    <xdr:ext cx="534377" cy="259045"/>
    <xdr:sp macro="" textlink="">
      <xdr:nvSpPr>
        <xdr:cNvPr id="145" name="n_2mainValue【道路】&#10;一人当たり延長"/>
        <xdr:cNvSpPr txBox="1"/>
      </xdr:nvSpPr>
      <xdr:spPr>
        <a:xfrm>
          <a:off x="7477271" y="681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126204</xdr:rowOff>
    </xdr:from>
    <xdr:ext cx="534377" cy="259045"/>
    <xdr:sp macro="" textlink="">
      <xdr:nvSpPr>
        <xdr:cNvPr id="146" name="n_3mainValue【道路】&#10;一人当たり延長"/>
        <xdr:cNvSpPr txBox="1"/>
      </xdr:nvSpPr>
      <xdr:spPr>
        <a:xfrm>
          <a:off x="6702571" y="68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139330</xdr:rowOff>
    </xdr:from>
    <xdr:ext cx="534377" cy="259045"/>
    <xdr:sp macro="" textlink="">
      <xdr:nvSpPr>
        <xdr:cNvPr id="147" name="n_4mainValue【道路】&#10;一人当たり延長"/>
        <xdr:cNvSpPr txBox="1"/>
      </xdr:nvSpPr>
      <xdr:spPr>
        <a:xfrm>
          <a:off x="5905011" y="684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104503</xdr:rowOff>
    </xdr:from>
    <xdr:to>
      <xdr:col>24</xdr:col>
      <xdr:colOff>62865</xdr:colOff>
      <xdr:row>64</xdr:row>
      <xdr:rowOff>130628</xdr:rowOff>
    </xdr:to>
    <xdr:cxnSp macro="">
      <xdr:nvCxnSpPr>
        <xdr:cNvPr id="173" name="直線コネクタ 172"/>
        <xdr:cNvCxnSpPr/>
      </xdr:nvCxnSpPr>
      <xdr:spPr>
        <a:xfrm flipV="1">
          <a:off x="4086225" y="932470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51180</xdr:rowOff>
    </xdr:from>
    <xdr:ext cx="340478" cy="259045"/>
    <xdr:sp macro="" textlink="">
      <xdr:nvSpPr>
        <xdr:cNvPr id="176" name="【橋りょう・トンネル】&#10;有形固定資産減価償却率最大値テキスト"/>
        <xdr:cNvSpPr txBox="1"/>
      </xdr:nvSpPr>
      <xdr:spPr>
        <a:xfrm>
          <a:off x="4124960" y="91037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104503</xdr:rowOff>
    </xdr:from>
    <xdr:to>
      <xdr:col>24</xdr:col>
      <xdr:colOff>152400</xdr:colOff>
      <xdr:row>55</xdr:row>
      <xdr:rowOff>104503</xdr:rowOff>
    </xdr:to>
    <xdr:cxnSp macro="">
      <xdr:nvCxnSpPr>
        <xdr:cNvPr id="177" name="直線コネクタ 176"/>
        <xdr:cNvCxnSpPr/>
      </xdr:nvCxnSpPr>
      <xdr:spPr>
        <a:xfrm>
          <a:off x="4020820" y="93247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78" name="【橋りょう・トンネル】&#10;有形固定資産減価償却率平均値テキスト"/>
        <xdr:cNvSpPr txBox="1"/>
      </xdr:nvSpPr>
      <xdr:spPr>
        <a:xfrm>
          <a:off x="4124960" y="10177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xdr:cNvSpPr/>
      </xdr:nvSpPr>
      <xdr:spPr>
        <a:xfrm>
          <a:off x="4036060" y="101986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130447</xdr:rowOff>
    </xdr:from>
    <xdr:to>
      <xdr:col>20</xdr:col>
      <xdr:colOff>38100</xdr:colOff>
      <xdr:row>61</xdr:row>
      <xdr:rowOff>60597</xdr:rowOff>
    </xdr:to>
    <xdr:sp macro="" textlink="">
      <xdr:nvSpPr>
        <xdr:cNvPr id="180" name="フローチャート: 判断 179"/>
        <xdr:cNvSpPr/>
      </xdr:nvSpPr>
      <xdr:spPr>
        <a:xfrm>
          <a:off x="3312160" y="101888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117384</xdr:rowOff>
    </xdr:from>
    <xdr:to>
      <xdr:col>15</xdr:col>
      <xdr:colOff>101600</xdr:colOff>
      <xdr:row>61</xdr:row>
      <xdr:rowOff>47534</xdr:rowOff>
    </xdr:to>
    <xdr:sp macro="" textlink="">
      <xdr:nvSpPr>
        <xdr:cNvPr id="181" name="フローチャート: 判断 180"/>
        <xdr:cNvSpPr/>
      </xdr:nvSpPr>
      <xdr:spPr>
        <a:xfrm>
          <a:off x="2514600" y="101757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114119</xdr:rowOff>
    </xdr:from>
    <xdr:to>
      <xdr:col>10</xdr:col>
      <xdr:colOff>165100</xdr:colOff>
      <xdr:row>61</xdr:row>
      <xdr:rowOff>44269</xdr:rowOff>
    </xdr:to>
    <xdr:sp macro="" textlink="">
      <xdr:nvSpPr>
        <xdr:cNvPr id="182" name="フローチャート: 判断 181"/>
        <xdr:cNvSpPr/>
      </xdr:nvSpPr>
      <xdr:spPr>
        <a:xfrm>
          <a:off x="1739900" y="101725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3" name="フローチャート: 判断 182"/>
        <xdr:cNvSpPr/>
      </xdr:nvSpPr>
      <xdr:spPr>
        <a:xfrm>
          <a:off x="965200" y="101398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53703</xdr:rowOff>
    </xdr:from>
    <xdr:to>
      <xdr:col>24</xdr:col>
      <xdr:colOff>114300</xdr:colOff>
      <xdr:row>55</xdr:row>
      <xdr:rowOff>155303</xdr:rowOff>
    </xdr:to>
    <xdr:sp macro="" textlink="">
      <xdr:nvSpPr>
        <xdr:cNvPr id="189" name="楕円 188"/>
        <xdr:cNvSpPr/>
      </xdr:nvSpPr>
      <xdr:spPr>
        <a:xfrm>
          <a:off x="4036060" y="927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6730</xdr:rowOff>
    </xdr:from>
    <xdr:ext cx="340478" cy="259045"/>
    <xdr:sp macro="" textlink="">
      <xdr:nvSpPr>
        <xdr:cNvPr id="190" name="【橋りょう・トンネル】&#10;有形固定資産減価償却率該当値テキスト"/>
        <xdr:cNvSpPr txBox="1"/>
      </xdr:nvSpPr>
      <xdr:spPr>
        <a:xfrm>
          <a:off x="4124960" y="92269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25944</xdr:rowOff>
    </xdr:from>
    <xdr:to>
      <xdr:col>20</xdr:col>
      <xdr:colOff>38100</xdr:colOff>
      <xdr:row>55</xdr:row>
      <xdr:rowOff>127544</xdr:rowOff>
    </xdr:to>
    <xdr:sp macro="" textlink="">
      <xdr:nvSpPr>
        <xdr:cNvPr id="191" name="楕円 190"/>
        <xdr:cNvSpPr/>
      </xdr:nvSpPr>
      <xdr:spPr>
        <a:xfrm>
          <a:off x="3312160" y="92461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76744</xdr:rowOff>
    </xdr:from>
    <xdr:to>
      <xdr:col>24</xdr:col>
      <xdr:colOff>63500</xdr:colOff>
      <xdr:row>55</xdr:row>
      <xdr:rowOff>104503</xdr:rowOff>
    </xdr:to>
    <xdr:cxnSp macro="">
      <xdr:nvCxnSpPr>
        <xdr:cNvPr id="192" name="直線コネクタ 191"/>
        <xdr:cNvCxnSpPr/>
      </xdr:nvCxnSpPr>
      <xdr:spPr>
        <a:xfrm>
          <a:off x="3355340" y="9296944"/>
          <a:ext cx="73152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25944</xdr:rowOff>
    </xdr:from>
    <xdr:to>
      <xdr:col>15</xdr:col>
      <xdr:colOff>101600</xdr:colOff>
      <xdr:row>55</xdr:row>
      <xdr:rowOff>127544</xdr:rowOff>
    </xdr:to>
    <xdr:sp macro="" textlink="">
      <xdr:nvSpPr>
        <xdr:cNvPr id="193" name="楕円 192"/>
        <xdr:cNvSpPr/>
      </xdr:nvSpPr>
      <xdr:spPr>
        <a:xfrm>
          <a:off x="2514600" y="924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76744</xdr:rowOff>
    </xdr:from>
    <xdr:to>
      <xdr:col>19</xdr:col>
      <xdr:colOff>177800</xdr:colOff>
      <xdr:row>55</xdr:row>
      <xdr:rowOff>76744</xdr:rowOff>
    </xdr:to>
    <xdr:cxnSp macro="">
      <xdr:nvCxnSpPr>
        <xdr:cNvPr id="194" name="直線コネクタ 193"/>
        <xdr:cNvCxnSpPr/>
      </xdr:nvCxnSpPr>
      <xdr:spPr>
        <a:xfrm>
          <a:off x="2565400" y="929694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19413</xdr:rowOff>
    </xdr:from>
    <xdr:to>
      <xdr:col>10</xdr:col>
      <xdr:colOff>165100</xdr:colOff>
      <xdr:row>55</xdr:row>
      <xdr:rowOff>121013</xdr:rowOff>
    </xdr:to>
    <xdr:sp macro="" textlink="">
      <xdr:nvSpPr>
        <xdr:cNvPr id="195" name="楕円 194"/>
        <xdr:cNvSpPr/>
      </xdr:nvSpPr>
      <xdr:spPr>
        <a:xfrm>
          <a:off x="1739900" y="923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70213</xdr:rowOff>
    </xdr:from>
    <xdr:to>
      <xdr:col>15</xdr:col>
      <xdr:colOff>50800</xdr:colOff>
      <xdr:row>55</xdr:row>
      <xdr:rowOff>76744</xdr:rowOff>
    </xdr:to>
    <xdr:cxnSp macro="">
      <xdr:nvCxnSpPr>
        <xdr:cNvPr id="196" name="直線コネクタ 195"/>
        <xdr:cNvCxnSpPr/>
      </xdr:nvCxnSpPr>
      <xdr:spPr>
        <a:xfrm>
          <a:off x="1790700" y="9290413"/>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54</xdr:row>
      <xdr:rowOff>163104</xdr:rowOff>
    </xdr:from>
    <xdr:to>
      <xdr:col>6</xdr:col>
      <xdr:colOff>38100</xdr:colOff>
      <xdr:row>55</xdr:row>
      <xdr:rowOff>93254</xdr:rowOff>
    </xdr:to>
    <xdr:sp macro="" textlink="">
      <xdr:nvSpPr>
        <xdr:cNvPr id="197" name="楕円 196"/>
        <xdr:cNvSpPr/>
      </xdr:nvSpPr>
      <xdr:spPr>
        <a:xfrm>
          <a:off x="965200" y="92156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42454</xdr:rowOff>
    </xdr:from>
    <xdr:to>
      <xdr:col>10</xdr:col>
      <xdr:colOff>114300</xdr:colOff>
      <xdr:row>55</xdr:row>
      <xdr:rowOff>70213</xdr:rowOff>
    </xdr:to>
    <xdr:cxnSp macro="">
      <xdr:nvCxnSpPr>
        <xdr:cNvPr id="198" name="直線コネクタ 197"/>
        <xdr:cNvCxnSpPr/>
      </xdr:nvCxnSpPr>
      <xdr:spPr>
        <a:xfrm>
          <a:off x="1008380" y="9262654"/>
          <a:ext cx="78232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51724</xdr:rowOff>
    </xdr:from>
    <xdr:ext cx="405111" cy="259045"/>
    <xdr:sp macro="" textlink="">
      <xdr:nvSpPr>
        <xdr:cNvPr id="199" name="n_1aveValue【橋りょう・トンネル】&#10;有形固定資産減価償却率"/>
        <xdr:cNvSpPr txBox="1"/>
      </xdr:nvSpPr>
      <xdr:spPr>
        <a:xfrm>
          <a:off x="3170564" y="10277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38661</xdr:rowOff>
    </xdr:from>
    <xdr:ext cx="405111" cy="259045"/>
    <xdr:sp macro="" textlink="">
      <xdr:nvSpPr>
        <xdr:cNvPr id="200" name="n_2aveValue【橋りょう・トンネル】&#10;有形固定資産減価償却率"/>
        <xdr:cNvSpPr txBox="1"/>
      </xdr:nvSpPr>
      <xdr:spPr>
        <a:xfrm>
          <a:off x="2385704" y="1026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35396</xdr:rowOff>
    </xdr:from>
    <xdr:ext cx="405111" cy="259045"/>
    <xdr:sp macro="" textlink="">
      <xdr:nvSpPr>
        <xdr:cNvPr id="201" name="n_3aveValue【橋りょう・トンネル】&#10;有形固定資産減価償却率"/>
        <xdr:cNvSpPr txBox="1"/>
      </xdr:nvSpPr>
      <xdr:spPr>
        <a:xfrm>
          <a:off x="1611004" y="10261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2739</xdr:rowOff>
    </xdr:from>
    <xdr:ext cx="405111" cy="259045"/>
    <xdr:sp macro="" textlink="">
      <xdr:nvSpPr>
        <xdr:cNvPr id="202" name="n_4aveValue【橋りょう・トンネル】&#10;有形固定資産減価償却率"/>
        <xdr:cNvSpPr txBox="1"/>
      </xdr:nvSpPr>
      <xdr:spPr>
        <a:xfrm>
          <a:off x="836304" y="1022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144071</xdr:rowOff>
    </xdr:from>
    <xdr:ext cx="340478" cy="259045"/>
    <xdr:sp macro="" textlink="">
      <xdr:nvSpPr>
        <xdr:cNvPr id="203" name="n_1mainValue【橋りょう・トンネル】&#10;有形固定資産減価償却率"/>
        <xdr:cNvSpPr txBox="1"/>
      </xdr:nvSpPr>
      <xdr:spPr>
        <a:xfrm>
          <a:off x="3187641" y="90289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144071</xdr:rowOff>
    </xdr:from>
    <xdr:ext cx="340478" cy="259045"/>
    <xdr:sp macro="" textlink="">
      <xdr:nvSpPr>
        <xdr:cNvPr id="204" name="n_2mainValue【橋りょう・トンネル】&#10;有形固定資産減価償却率"/>
        <xdr:cNvSpPr txBox="1"/>
      </xdr:nvSpPr>
      <xdr:spPr>
        <a:xfrm>
          <a:off x="2418021" y="90289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137540</xdr:rowOff>
    </xdr:from>
    <xdr:ext cx="340478" cy="259045"/>
    <xdr:sp macro="" textlink="">
      <xdr:nvSpPr>
        <xdr:cNvPr id="205" name="n_3mainValue【橋りょう・トンネル】&#10;有形固定資産減価償却率"/>
        <xdr:cNvSpPr txBox="1"/>
      </xdr:nvSpPr>
      <xdr:spPr>
        <a:xfrm>
          <a:off x="1643321" y="90224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53</xdr:row>
      <xdr:rowOff>109781</xdr:rowOff>
    </xdr:from>
    <xdr:ext cx="340478" cy="259045"/>
    <xdr:sp macro="" textlink="">
      <xdr:nvSpPr>
        <xdr:cNvPr id="206" name="n_4mainValue【橋りょう・トンネル】&#10;有形固定資産減価償却率"/>
        <xdr:cNvSpPr txBox="1"/>
      </xdr:nvSpPr>
      <xdr:spPr>
        <a:xfrm>
          <a:off x="845761" y="89947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209768"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25219</xdr:rowOff>
    </xdr:from>
    <xdr:to>
      <xdr:col>54</xdr:col>
      <xdr:colOff>189865</xdr:colOff>
      <xdr:row>64</xdr:row>
      <xdr:rowOff>124709</xdr:rowOff>
    </xdr:to>
    <xdr:cxnSp macro="">
      <xdr:nvCxnSpPr>
        <xdr:cNvPr id="232" name="直線コネクタ 231"/>
        <xdr:cNvCxnSpPr/>
      </xdr:nvCxnSpPr>
      <xdr:spPr>
        <a:xfrm flipV="1">
          <a:off x="9219565" y="9413059"/>
          <a:ext cx="0" cy="144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128536</xdr:rowOff>
    </xdr:from>
    <xdr:ext cx="469744" cy="259045"/>
    <xdr:sp macro="" textlink="">
      <xdr:nvSpPr>
        <xdr:cNvPr id="233" name="【橋りょう・トンネル】&#10;一人当たり有形固定資産（償却資産）額最小値テキスト"/>
        <xdr:cNvSpPr txBox="1"/>
      </xdr:nvSpPr>
      <xdr:spPr>
        <a:xfrm>
          <a:off x="9258300" y="1085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124709</xdr:rowOff>
    </xdr:from>
    <xdr:to>
      <xdr:col>55</xdr:col>
      <xdr:colOff>88900</xdr:colOff>
      <xdr:row>64</xdr:row>
      <xdr:rowOff>124709</xdr:rowOff>
    </xdr:to>
    <xdr:cxnSp macro="">
      <xdr:nvCxnSpPr>
        <xdr:cNvPr id="234" name="直線コネクタ 233"/>
        <xdr:cNvCxnSpPr/>
      </xdr:nvCxnSpPr>
      <xdr:spPr>
        <a:xfrm>
          <a:off x="9154160" y="108536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143346</xdr:rowOff>
    </xdr:from>
    <xdr:ext cx="690189" cy="259045"/>
    <xdr:sp macro="" textlink="">
      <xdr:nvSpPr>
        <xdr:cNvPr id="235" name="【橋りょう・トンネル】&#10;一人当たり有形固定資産（償却資産）額最大値テキスト"/>
        <xdr:cNvSpPr txBox="1"/>
      </xdr:nvSpPr>
      <xdr:spPr>
        <a:xfrm>
          <a:off x="9258300" y="91959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25219</xdr:rowOff>
    </xdr:from>
    <xdr:to>
      <xdr:col>55</xdr:col>
      <xdr:colOff>88900</xdr:colOff>
      <xdr:row>56</xdr:row>
      <xdr:rowOff>25219</xdr:rowOff>
    </xdr:to>
    <xdr:cxnSp macro="">
      <xdr:nvCxnSpPr>
        <xdr:cNvPr id="236" name="直線コネクタ 235"/>
        <xdr:cNvCxnSpPr/>
      </xdr:nvCxnSpPr>
      <xdr:spPr>
        <a:xfrm>
          <a:off x="9154160" y="94130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59040</xdr:rowOff>
    </xdr:from>
    <xdr:ext cx="599010" cy="259045"/>
    <xdr:sp macro="" textlink="">
      <xdr:nvSpPr>
        <xdr:cNvPr id="237" name="【橋りょう・トンネル】&#10;一人当たり有形固定資産（償却資産）額平均値テキスト"/>
        <xdr:cNvSpPr txBox="1"/>
      </xdr:nvSpPr>
      <xdr:spPr>
        <a:xfrm>
          <a:off x="9258300" y="10285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36163</xdr:rowOff>
    </xdr:from>
    <xdr:to>
      <xdr:col>55</xdr:col>
      <xdr:colOff>50800</xdr:colOff>
      <xdr:row>62</xdr:row>
      <xdr:rowOff>137763</xdr:rowOff>
    </xdr:to>
    <xdr:sp macro="" textlink="">
      <xdr:nvSpPr>
        <xdr:cNvPr id="238" name="フローチャート: 判断 237"/>
        <xdr:cNvSpPr/>
      </xdr:nvSpPr>
      <xdr:spPr>
        <a:xfrm>
          <a:off x="9192260" y="104298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12202</xdr:rowOff>
    </xdr:from>
    <xdr:to>
      <xdr:col>50</xdr:col>
      <xdr:colOff>165100</xdr:colOff>
      <xdr:row>62</xdr:row>
      <xdr:rowOff>113802</xdr:rowOff>
    </xdr:to>
    <xdr:sp macro="" textlink="">
      <xdr:nvSpPr>
        <xdr:cNvPr id="239" name="フローチャート: 判断 238"/>
        <xdr:cNvSpPr/>
      </xdr:nvSpPr>
      <xdr:spPr>
        <a:xfrm>
          <a:off x="8445500" y="1040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142301</xdr:rowOff>
    </xdr:from>
    <xdr:to>
      <xdr:col>46</xdr:col>
      <xdr:colOff>38100</xdr:colOff>
      <xdr:row>63</xdr:row>
      <xdr:rowOff>72451</xdr:rowOff>
    </xdr:to>
    <xdr:sp macro="" textlink="">
      <xdr:nvSpPr>
        <xdr:cNvPr id="240" name="フローチャート: 判断 239"/>
        <xdr:cNvSpPr/>
      </xdr:nvSpPr>
      <xdr:spPr>
        <a:xfrm>
          <a:off x="7670800" y="105359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160149</xdr:rowOff>
    </xdr:from>
    <xdr:to>
      <xdr:col>41</xdr:col>
      <xdr:colOff>101600</xdr:colOff>
      <xdr:row>63</xdr:row>
      <xdr:rowOff>90299</xdr:rowOff>
    </xdr:to>
    <xdr:sp macro="" textlink="">
      <xdr:nvSpPr>
        <xdr:cNvPr id="241" name="フローチャート: 判断 240"/>
        <xdr:cNvSpPr/>
      </xdr:nvSpPr>
      <xdr:spPr>
        <a:xfrm>
          <a:off x="6873240" y="105538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153049</xdr:rowOff>
    </xdr:from>
    <xdr:to>
      <xdr:col>36</xdr:col>
      <xdr:colOff>165100</xdr:colOff>
      <xdr:row>63</xdr:row>
      <xdr:rowOff>83199</xdr:rowOff>
    </xdr:to>
    <xdr:sp macro="" textlink="">
      <xdr:nvSpPr>
        <xdr:cNvPr id="242" name="フローチャート: 判断 241"/>
        <xdr:cNvSpPr/>
      </xdr:nvSpPr>
      <xdr:spPr>
        <a:xfrm>
          <a:off x="6098540" y="105467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62743</xdr:rowOff>
    </xdr:from>
    <xdr:to>
      <xdr:col>55</xdr:col>
      <xdr:colOff>50800</xdr:colOff>
      <xdr:row>64</xdr:row>
      <xdr:rowOff>164343</xdr:rowOff>
    </xdr:to>
    <xdr:sp macro="" textlink="">
      <xdr:nvSpPr>
        <xdr:cNvPr id="248" name="楕円 247"/>
        <xdr:cNvSpPr/>
      </xdr:nvSpPr>
      <xdr:spPr>
        <a:xfrm>
          <a:off x="9192260" y="107917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149120</xdr:rowOff>
    </xdr:from>
    <xdr:ext cx="534377" cy="259045"/>
    <xdr:sp macro="" textlink="">
      <xdr:nvSpPr>
        <xdr:cNvPr id="249" name="【橋りょう・トンネル】&#10;一人当たり有形固定資産（償却資産）額該当値テキスト"/>
        <xdr:cNvSpPr txBox="1"/>
      </xdr:nvSpPr>
      <xdr:spPr>
        <a:xfrm>
          <a:off x="9258300" y="1071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63044</xdr:rowOff>
    </xdr:from>
    <xdr:to>
      <xdr:col>50</xdr:col>
      <xdr:colOff>165100</xdr:colOff>
      <xdr:row>64</xdr:row>
      <xdr:rowOff>164644</xdr:rowOff>
    </xdr:to>
    <xdr:sp macro="" textlink="">
      <xdr:nvSpPr>
        <xdr:cNvPr id="250" name="楕円 249"/>
        <xdr:cNvSpPr/>
      </xdr:nvSpPr>
      <xdr:spPr>
        <a:xfrm>
          <a:off x="8445500" y="1079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113543</xdr:rowOff>
    </xdr:from>
    <xdr:to>
      <xdr:col>55</xdr:col>
      <xdr:colOff>0</xdr:colOff>
      <xdr:row>64</xdr:row>
      <xdr:rowOff>113844</xdr:rowOff>
    </xdr:to>
    <xdr:cxnSp macro="">
      <xdr:nvCxnSpPr>
        <xdr:cNvPr id="251" name="直線コネクタ 250"/>
        <xdr:cNvCxnSpPr/>
      </xdr:nvCxnSpPr>
      <xdr:spPr>
        <a:xfrm flipV="1">
          <a:off x="8496300" y="10842503"/>
          <a:ext cx="723900" cy="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76442</xdr:rowOff>
    </xdr:from>
    <xdr:to>
      <xdr:col>46</xdr:col>
      <xdr:colOff>38100</xdr:colOff>
      <xdr:row>65</xdr:row>
      <xdr:rowOff>6592</xdr:rowOff>
    </xdr:to>
    <xdr:sp macro="" textlink="">
      <xdr:nvSpPr>
        <xdr:cNvPr id="252" name="楕円 251"/>
        <xdr:cNvSpPr/>
      </xdr:nvSpPr>
      <xdr:spPr>
        <a:xfrm>
          <a:off x="7670800" y="108054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113844</xdr:rowOff>
    </xdr:from>
    <xdr:to>
      <xdr:col>50</xdr:col>
      <xdr:colOff>114300</xdr:colOff>
      <xdr:row>64</xdr:row>
      <xdr:rowOff>127242</xdr:rowOff>
    </xdr:to>
    <xdr:cxnSp macro="">
      <xdr:nvCxnSpPr>
        <xdr:cNvPr id="253" name="直線コネクタ 252"/>
        <xdr:cNvCxnSpPr/>
      </xdr:nvCxnSpPr>
      <xdr:spPr>
        <a:xfrm flipV="1">
          <a:off x="7713980" y="10842804"/>
          <a:ext cx="782320" cy="1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77763</xdr:rowOff>
    </xdr:from>
    <xdr:to>
      <xdr:col>41</xdr:col>
      <xdr:colOff>101600</xdr:colOff>
      <xdr:row>65</xdr:row>
      <xdr:rowOff>7913</xdr:rowOff>
    </xdr:to>
    <xdr:sp macro="" textlink="">
      <xdr:nvSpPr>
        <xdr:cNvPr id="254" name="楕円 253"/>
        <xdr:cNvSpPr/>
      </xdr:nvSpPr>
      <xdr:spPr>
        <a:xfrm>
          <a:off x="6873240" y="108067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127242</xdr:rowOff>
    </xdr:from>
    <xdr:to>
      <xdr:col>45</xdr:col>
      <xdr:colOff>177800</xdr:colOff>
      <xdr:row>64</xdr:row>
      <xdr:rowOff>128563</xdr:rowOff>
    </xdr:to>
    <xdr:cxnSp macro="">
      <xdr:nvCxnSpPr>
        <xdr:cNvPr id="255" name="直線コネクタ 254"/>
        <xdr:cNvCxnSpPr/>
      </xdr:nvCxnSpPr>
      <xdr:spPr>
        <a:xfrm flipV="1">
          <a:off x="6924040" y="10856202"/>
          <a:ext cx="78994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77805</xdr:rowOff>
    </xdr:from>
    <xdr:to>
      <xdr:col>36</xdr:col>
      <xdr:colOff>165100</xdr:colOff>
      <xdr:row>65</xdr:row>
      <xdr:rowOff>7955</xdr:rowOff>
    </xdr:to>
    <xdr:sp macro="" textlink="">
      <xdr:nvSpPr>
        <xdr:cNvPr id="256" name="楕円 255"/>
        <xdr:cNvSpPr/>
      </xdr:nvSpPr>
      <xdr:spPr>
        <a:xfrm>
          <a:off x="6098540" y="108067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128563</xdr:rowOff>
    </xdr:from>
    <xdr:to>
      <xdr:col>41</xdr:col>
      <xdr:colOff>50800</xdr:colOff>
      <xdr:row>64</xdr:row>
      <xdr:rowOff>128605</xdr:rowOff>
    </xdr:to>
    <xdr:cxnSp macro="">
      <xdr:nvCxnSpPr>
        <xdr:cNvPr id="257" name="直線コネクタ 256"/>
        <xdr:cNvCxnSpPr/>
      </xdr:nvCxnSpPr>
      <xdr:spPr>
        <a:xfrm flipV="1">
          <a:off x="6149340" y="10857523"/>
          <a:ext cx="7747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130329</xdr:rowOff>
    </xdr:from>
    <xdr:ext cx="599010" cy="259045"/>
    <xdr:sp macro="" textlink="">
      <xdr:nvSpPr>
        <xdr:cNvPr id="258" name="n_1aveValue【橋りょう・トンネル】&#10;一人当たり有形固定資産（償却資産）額"/>
        <xdr:cNvSpPr txBox="1"/>
      </xdr:nvSpPr>
      <xdr:spPr>
        <a:xfrm>
          <a:off x="8214575" y="10188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88978</xdr:rowOff>
    </xdr:from>
    <xdr:ext cx="599010" cy="259045"/>
    <xdr:sp macro="" textlink="">
      <xdr:nvSpPr>
        <xdr:cNvPr id="259" name="n_2aveValue【橋りょう・トンネル】&#10;一人当たり有形固定資産（償却資産）額"/>
        <xdr:cNvSpPr txBox="1"/>
      </xdr:nvSpPr>
      <xdr:spPr>
        <a:xfrm>
          <a:off x="7444955" y="10315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106826</xdr:rowOff>
    </xdr:from>
    <xdr:ext cx="599010" cy="259045"/>
    <xdr:sp macro="" textlink="">
      <xdr:nvSpPr>
        <xdr:cNvPr id="260" name="n_3aveValue【橋りょう・トンネル】&#10;一人当たり有形固定資産（償却資産）額"/>
        <xdr:cNvSpPr txBox="1"/>
      </xdr:nvSpPr>
      <xdr:spPr>
        <a:xfrm>
          <a:off x="6670255" y="10332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99726</xdr:rowOff>
    </xdr:from>
    <xdr:ext cx="599010" cy="259045"/>
    <xdr:sp macro="" textlink="">
      <xdr:nvSpPr>
        <xdr:cNvPr id="261" name="n_4aveValue【橋りょう・トンネル】&#10;一人当たり有形固定資産（償却資産）額"/>
        <xdr:cNvSpPr txBox="1"/>
      </xdr:nvSpPr>
      <xdr:spPr>
        <a:xfrm>
          <a:off x="5872695" y="1032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155771</xdr:rowOff>
    </xdr:from>
    <xdr:ext cx="534377" cy="259045"/>
    <xdr:sp macro="" textlink="">
      <xdr:nvSpPr>
        <xdr:cNvPr id="262" name="n_1mainValue【橋りょう・トンネル】&#10;一人当たり有形固定資産（償却資産）額"/>
        <xdr:cNvSpPr txBox="1"/>
      </xdr:nvSpPr>
      <xdr:spPr>
        <a:xfrm>
          <a:off x="8239271" y="1088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169169</xdr:rowOff>
    </xdr:from>
    <xdr:ext cx="469744" cy="259045"/>
    <xdr:sp macro="" textlink="">
      <xdr:nvSpPr>
        <xdr:cNvPr id="263" name="n_2mainValue【橋りょう・トンネル】&#10;一人当たり有形固定資産（償却資産）額"/>
        <xdr:cNvSpPr txBox="1"/>
      </xdr:nvSpPr>
      <xdr:spPr>
        <a:xfrm>
          <a:off x="7509588" y="1089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170490</xdr:rowOff>
    </xdr:from>
    <xdr:ext cx="469744" cy="259045"/>
    <xdr:sp macro="" textlink="">
      <xdr:nvSpPr>
        <xdr:cNvPr id="264" name="n_3mainValue【橋りょう・トンネル】&#10;一人当たり有形固定資産（償却資産）額"/>
        <xdr:cNvSpPr txBox="1"/>
      </xdr:nvSpPr>
      <xdr:spPr>
        <a:xfrm>
          <a:off x="6712028" y="10899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170532</xdr:rowOff>
    </xdr:from>
    <xdr:ext cx="469744" cy="259045"/>
    <xdr:sp macro="" textlink="">
      <xdr:nvSpPr>
        <xdr:cNvPr id="265" name="n_4mainValue【橋りょう・トンネル】&#10;一人当たり有形固定資産（償却資産）額"/>
        <xdr:cNvSpPr txBox="1"/>
      </xdr:nvSpPr>
      <xdr:spPr>
        <a:xfrm>
          <a:off x="5937328" y="1089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77288</xdr:rowOff>
    </xdr:from>
    <xdr:to>
      <xdr:col>24</xdr:col>
      <xdr:colOff>62865</xdr:colOff>
      <xdr:row>86</xdr:row>
      <xdr:rowOff>168729</xdr:rowOff>
    </xdr:to>
    <xdr:cxnSp macro="">
      <xdr:nvCxnSpPr>
        <xdr:cNvPr id="291" name="直線コネクタ 290"/>
        <xdr:cNvCxnSpPr/>
      </xdr:nvCxnSpPr>
      <xdr:spPr>
        <a:xfrm flipV="1">
          <a:off x="4086225" y="13320848"/>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23965</xdr:rowOff>
    </xdr:from>
    <xdr:ext cx="405111" cy="259045"/>
    <xdr:sp macro="" textlink="">
      <xdr:nvSpPr>
        <xdr:cNvPr id="294" name="【公営住宅】&#10;有形固定資産減価償却率最大値テキスト"/>
        <xdr:cNvSpPr txBox="1"/>
      </xdr:nvSpPr>
      <xdr:spPr>
        <a:xfrm>
          <a:off x="4124960" y="1309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77288</xdr:rowOff>
    </xdr:from>
    <xdr:to>
      <xdr:col>24</xdr:col>
      <xdr:colOff>152400</xdr:colOff>
      <xdr:row>79</xdr:row>
      <xdr:rowOff>77288</xdr:rowOff>
    </xdr:to>
    <xdr:cxnSp macro="">
      <xdr:nvCxnSpPr>
        <xdr:cNvPr id="295" name="直線コネクタ 294"/>
        <xdr:cNvCxnSpPr/>
      </xdr:nvCxnSpPr>
      <xdr:spPr>
        <a:xfrm>
          <a:off x="4020820" y="133208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120848</xdr:rowOff>
    </xdr:from>
    <xdr:ext cx="405111" cy="259045"/>
    <xdr:sp macro="" textlink="">
      <xdr:nvSpPr>
        <xdr:cNvPr id="296" name="【公営住宅】&#10;有形固定資産減価償却率平均値テキスト"/>
        <xdr:cNvSpPr txBox="1"/>
      </xdr:nvSpPr>
      <xdr:spPr>
        <a:xfrm>
          <a:off x="4124960" y="13867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142421</xdr:rowOff>
    </xdr:from>
    <xdr:to>
      <xdr:col>24</xdr:col>
      <xdr:colOff>114300</xdr:colOff>
      <xdr:row>83</xdr:row>
      <xdr:rowOff>72571</xdr:rowOff>
    </xdr:to>
    <xdr:sp macro="" textlink="">
      <xdr:nvSpPr>
        <xdr:cNvPr id="297" name="フローチャート: 判断 296"/>
        <xdr:cNvSpPr/>
      </xdr:nvSpPr>
      <xdr:spPr>
        <a:xfrm>
          <a:off x="4036060" y="138889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162016</xdr:rowOff>
    </xdr:from>
    <xdr:to>
      <xdr:col>20</xdr:col>
      <xdr:colOff>38100</xdr:colOff>
      <xdr:row>83</xdr:row>
      <xdr:rowOff>92166</xdr:rowOff>
    </xdr:to>
    <xdr:sp macro="" textlink="">
      <xdr:nvSpPr>
        <xdr:cNvPr id="298" name="フローチャート: 判断 297"/>
        <xdr:cNvSpPr/>
      </xdr:nvSpPr>
      <xdr:spPr>
        <a:xfrm>
          <a:off x="3312160" y="139084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104866</xdr:rowOff>
    </xdr:from>
    <xdr:to>
      <xdr:col>15</xdr:col>
      <xdr:colOff>101600</xdr:colOff>
      <xdr:row>83</xdr:row>
      <xdr:rowOff>35016</xdr:rowOff>
    </xdr:to>
    <xdr:sp macro="" textlink="">
      <xdr:nvSpPr>
        <xdr:cNvPr id="299" name="フローチャート: 判断 298"/>
        <xdr:cNvSpPr/>
      </xdr:nvSpPr>
      <xdr:spPr>
        <a:xfrm>
          <a:off x="2514600" y="138513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113030</xdr:rowOff>
    </xdr:from>
    <xdr:to>
      <xdr:col>10</xdr:col>
      <xdr:colOff>165100</xdr:colOff>
      <xdr:row>83</xdr:row>
      <xdr:rowOff>43180</xdr:rowOff>
    </xdr:to>
    <xdr:sp macro="" textlink="">
      <xdr:nvSpPr>
        <xdr:cNvPr id="300" name="フローチャート: 判断 299"/>
        <xdr:cNvSpPr/>
      </xdr:nvSpPr>
      <xdr:spPr>
        <a:xfrm>
          <a:off x="1739900" y="1385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126093</xdr:rowOff>
    </xdr:from>
    <xdr:to>
      <xdr:col>6</xdr:col>
      <xdr:colOff>38100</xdr:colOff>
      <xdr:row>83</xdr:row>
      <xdr:rowOff>56243</xdr:rowOff>
    </xdr:to>
    <xdr:sp macro="" textlink="">
      <xdr:nvSpPr>
        <xdr:cNvPr id="301" name="フローチャート: 判断 300"/>
        <xdr:cNvSpPr/>
      </xdr:nvSpPr>
      <xdr:spPr>
        <a:xfrm>
          <a:off x="965200" y="138725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26488</xdr:rowOff>
    </xdr:from>
    <xdr:to>
      <xdr:col>24</xdr:col>
      <xdr:colOff>114300</xdr:colOff>
      <xdr:row>79</xdr:row>
      <xdr:rowOff>128088</xdr:rowOff>
    </xdr:to>
    <xdr:sp macro="" textlink="">
      <xdr:nvSpPr>
        <xdr:cNvPr id="307" name="楕円 306"/>
        <xdr:cNvSpPr/>
      </xdr:nvSpPr>
      <xdr:spPr>
        <a:xfrm>
          <a:off x="4036060" y="1327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150965</xdr:rowOff>
    </xdr:from>
    <xdr:ext cx="405111" cy="259045"/>
    <xdr:sp macro="" textlink="">
      <xdr:nvSpPr>
        <xdr:cNvPr id="308" name="【公営住宅】&#10;有形固定資産減価償却率該当値テキスト"/>
        <xdr:cNvSpPr txBox="1"/>
      </xdr:nvSpPr>
      <xdr:spPr>
        <a:xfrm>
          <a:off x="4124960" y="1322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160382</xdr:rowOff>
    </xdr:from>
    <xdr:to>
      <xdr:col>20</xdr:col>
      <xdr:colOff>38100</xdr:colOff>
      <xdr:row>79</xdr:row>
      <xdr:rowOff>90532</xdr:rowOff>
    </xdr:to>
    <xdr:sp macro="" textlink="">
      <xdr:nvSpPr>
        <xdr:cNvPr id="309" name="楕円 308"/>
        <xdr:cNvSpPr/>
      </xdr:nvSpPr>
      <xdr:spPr>
        <a:xfrm>
          <a:off x="3312160" y="132363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39732</xdr:rowOff>
    </xdr:from>
    <xdr:to>
      <xdr:col>24</xdr:col>
      <xdr:colOff>63500</xdr:colOff>
      <xdr:row>79</xdr:row>
      <xdr:rowOff>77288</xdr:rowOff>
    </xdr:to>
    <xdr:cxnSp macro="">
      <xdr:nvCxnSpPr>
        <xdr:cNvPr id="310" name="直線コネクタ 309"/>
        <xdr:cNvCxnSpPr/>
      </xdr:nvCxnSpPr>
      <xdr:spPr>
        <a:xfrm>
          <a:off x="3355340" y="13283292"/>
          <a:ext cx="73152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140788</xdr:rowOff>
    </xdr:from>
    <xdr:to>
      <xdr:col>15</xdr:col>
      <xdr:colOff>101600</xdr:colOff>
      <xdr:row>79</xdr:row>
      <xdr:rowOff>70938</xdr:rowOff>
    </xdr:to>
    <xdr:sp macro="" textlink="">
      <xdr:nvSpPr>
        <xdr:cNvPr id="311" name="楕円 310"/>
        <xdr:cNvSpPr/>
      </xdr:nvSpPr>
      <xdr:spPr>
        <a:xfrm>
          <a:off x="2514600" y="132167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20138</xdr:rowOff>
    </xdr:from>
    <xdr:to>
      <xdr:col>19</xdr:col>
      <xdr:colOff>177800</xdr:colOff>
      <xdr:row>79</xdr:row>
      <xdr:rowOff>39732</xdr:rowOff>
    </xdr:to>
    <xdr:cxnSp macro="">
      <xdr:nvCxnSpPr>
        <xdr:cNvPr id="312" name="直線コネクタ 311"/>
        <xdr:cNvCxnSpPr/>
      </xdr:nvCxnSpPr>
      <xdr:spPr>
        <a:xfrm>
          <a:off x="2565400" y="13263698"/>
          <a:ext cx="78994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101600</xdr:rowOff>
    </xdr:from>
    <xdr:to>
      <xdr:col>10</xdr:col>
      <xdr:colOff>165100</xdr:colOff>
      <xdr:row>79</xdr:row>
      <xdr:rowOff>31750</xdr:rowOff>
    </xdr:to>
    <xdr:sp macro="" textlink="">
      <xdr:nvSpPr>
        <xdr:cNvPr id="313" name="楕円 312"/>
        <xdr:cNvSpPr/>
      </xdr:nvSpPr>
      <xdr:spPr>
        <a:xfrm>
          <a:off x="1739900" y="13177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152400</xdr:rowOff>
    </xdr:from>
    <xdr:to>
      <xdr:col>15</xdr:col>
      <xdr:colOff>50800</xdr:colOff>
      <xdr:row>79</xdr:row>
      <xdr:rowOff>20138</xdr:rowOff>
    </xdr:to>
    <xdr:cxnSp macro="">
      <xdr:nvCxnSpPr>
        <xdr:cNvPr id="314" name="直線コネクタ 313"/>
        <xdr:cNvCxnSpPr/>
      </xdr:nvCxnSpPr>
      <xdr:spPr>
        <a:xfrm>
          <a:off x="1790700" y="13228320"/>
          <a:ext cx="774700"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75474</xdr:rowOff>
    </xdr:from>
    <xdr:to>
      <xdr:col>6</xdr:col>
      <xdr:colOff>38100</xdr:colOff>
      <xdr:row>79</xdr:row>
      <xdr:rowOff>5624</xdr:rowOff>
    </xdr:to>
    <xdr:sp macro="" textlink="">
      <xdr:nvSpPr>
        <xdr:cNvPr id="315" name="楕円 314"/>
        <xdr:cNvSpPr/>
      </xdr:nvSpPr>
      <xdr:spPr>
        <a:xfrm>
          <a:off x="965200" y="131513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126274</xdr:rowOff>
    </xdr:from>
    <xdr:to>
      <xdr:col>10</xdr:col>
      <xdr:colOff>114300</xdr:colOff>
      <xdr:row>78</xdr:row>
      <xdr:rowOff>152400</xdr:rowOff>
    </xdr:to>
    <xdr:cxnSp macro="">
      <xdr:nvCxnSpPr>
        <xdr:cNvPr id="316" name="直線コネクタ 315"/>
        <xdr:cNvCxnSpPr/>
      </xdr:nvCxnSpPr>
      <xdr:spPr>
        <a:xfrm>
          <a:off x="1008380" y="13202194"/>
          <a:ext cx="7823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83293</xdr:rowOff>
    </xdr:from>
    <xdr:ext cx="405111" cy="259045"/>
    <xdr:sp macro="" textlink="">
      <xdr:nvSpPr>
        <xdr:cNvPr id="317" name="n_1aveValue【公営住宅】&#10;有形固定資産減価償却率"/>
        <xdr:cNvSpPr txBox="1"/>
      </xdr:nvSpPr>
      <xdr:spPr>
        <a:xfrm>
          <a:off x="3170564" y="13997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26143</xdr:rowOff>
    </xdr:from>
    <xdr:ext cx="405111" cy="259045"/>
    <xdr:sp macro="" textlink="">
      <xdr:nvSpPr>
        <xdr:cNvPr id="318" name="n_2aveValue【公営住宅】&#10;有形固定資産減価償却率"/>
        <xdr:cNvSpPr txBox="1"/>
      </xdr:nvSpPr>
      <xdr:spPr>
        <a:xfrm>
          <a:off x="2385704" y="13940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34307</xdr:rowOff>
    </xdr:from>
    <xdr:ext cx="405111" cy="259045"/>
    <xdr:sp macro="" textlink="">
      <xdr:nvSpPr>
        <xdr:cNvPr id="319" name="n_3aveValue【公営住宅】&#10;有形固定資産減価償却率"/>
        <xdr:cNvSpPr txBox="1"/>
      </xdr:nvSpPr>
      <xdr:spPr>
        <a:xfrm>
          <a:off x="1611004" y="1394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47370</xdr:rowOff>
    </xdr:from>
    <xdr:ext cx="405111" cy="259045"/>
    <xdr:sp macro="" textlink="">
      <xdr:nvSpPr>
        <xdr:cNvPr id="320" name="n_4aveValue【公営住宅】&#10;有形固定資産減価償却率"/>
        <xdr:cNvSpPr txBox="1"/>
      </xdr:nvSpPr>
      <xdr:spPr>
        <a:xfrm>
          <a:off x="836304" y="1396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107059</xdr:rowOff>
    </xdr:from>
    <xdr:ext cx="405111" cy="259045"/>
    <xdr:sp macro="" textlink="">
      <xdr:nvSpPr>
        <xdr:cNvPr id="321" name="n_1mainValue【公営住宅】&#10;有形固定資産減価償却率"/>
        <xdr:cNvSpPr txBox="1"/>
      </xdr:nvSpPr>
      <xdr:spPr>
        <a:xfrm>
          <a:off x="3170564" y="13015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87465</xdr:rowOff>
    </xdr:from>
    <xdr:ext cx="405111" cy="259045"/>
    <xdr:sp macro="" textlink="">
      <xdr:nvSpPr>
        <xdr:cNvPr id="322" name="n_2mainValue【公営住宅】&#10;有形固定資産減価償却率"/>
        <xdr:cNvSpPr txBox="1"/>
      </xdr:nvSpPr>
      <xdr:spPr>
        <a:xfrm>
          <a:off x="2385704" y="12995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48277</xdr:rowOff>
    </xdr:from>
    <xdr:ext cx="405111" cy="259045"/>
    <xdr:sp macro="" textlink="">
      <xdr:nvSpPr>
        <xdr:cNvPr id="323" name="n_3mainValue【公営住宅】&#10;有形固定資産減価償却率"/>
        <xdr:cNvSpPr txBox="1"/>
      </xdr:nvSpPr>
      <xdr:spPr>
        <a:xfrm>
          <a:off x="1611004" y="1295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22151</xdr:rowOff>
    </xdr:from>
    <xdr:ext cx="405111" cy="259045"/>
    <xdr:sp macro="" textlink="">
      <xdr:nvSpPr>
        <xdr:cNvPr id="324" name="n_4mainValue【公営住宅】&#10;有形固定資産減価償却率"/>
        <xdr:cNvSpPr txBox="1"/>
      </xdr:nvSpPr>
      <xdr:spPr>
        <a:xfrm>
          <a:off x="836304" y="12930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5" name="直線コネクタ 334"/>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6" name="テキスト ボックス 335"/>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7" name="直線コネクタ 336"/>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8" name="テキスト ボックス 337"/>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9" name="直線コネクタ 338"/>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0" name="テキスト ボックス 339"/>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1" name="直線コネクタ 340"/>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2" name="テキスト ボックス 341"/>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122225</xdr:rowOff>
    </xdr:from>
    <xdr:to>
      <xdr:col>54</xdr:col>
      <xdr:colOff>189865</xdr:colOff>
      <xdr:row>86</xdr:row>
      <xdr:rowOff>17983</xdr:rowOff>
    </xdr:to>
    <xdr:cxnSp macro="">
      <xdr:nvCxnSpPr>
        <xdr:cNvPr id="346" name="直線コネクタ 345"/>
        <xdr:cNvCxnSpPr/>
      </xdr:nvCxnSpPr>
      <xdr:spPr>
        <a:xfrm flipV="1">
          <a:off x="9219565" y="13030505"/>
          <a:ext cx="0" cy="1404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347" name="【公営住宅】&#10;一人当たり面積最小値テキスト"/>
        <xdr:cNvSpPr txBox="1"/>
      </xdr:nvSpPr>
      <xdr:spPr>
        <a:xfrm>
          <a:off x="9258300" y="1443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348" name="直線コネクタ 347"/>
        <xdr:cNvCxnSpPr/>
      </xdr:nvCxnSpPr>
      <xdr:spPr>
        <a:xfrm>
          <a:off x="9154160" y="144350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68902</xdr:rowOff>
    </xdr:from>
    <xdr:ext cx="469744" cy="259045"/>
    <xdr:sp macro="" textlink="">
      <xdr:nvSpPr>
        <xdr:cNvPr id="349" name="【公営住宅】&#10;一人当たり面積最大値テキスト"/>
        <xdr:cNvSpPr txBox="1"/>
      </xdr:nvSpPr>
      <xdr:spPr>
        <a:xfrm>
          <a:off x="9258300" y="128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122225</xdr:rowOff>
    </xdr:from>
    <xdr:to>
      <xdr:col>55</xdr:col>
      <xdr:colOff>88900</xdr:colOff>
      <xdr:row>77</xdr:row>
      <xdr:rowOff>122225</xdr:rowOff>
    </xdr:to>
    <xdr:cxnSp macro="">
      <xdr:nvCxnSpPr>
        <xdr:cNvPr id="350" name="直線コネクタ 349"/>
        <xdr:cNvCxnSpPr/>
      </xdr:nvCxnSpPr>
      <xdr:spPr>
        <a:xfrm>
          <a:off x="9154160" y="13030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170553</xdr:rowOff>
    </xdr:from>
    <xdr:ext cx="469744" cy="259045"/>
    <xdr:sp macro="" textlink="">
      <xdr:nvSpPr>
        <xdr:cNvPr id="351" name="【公営住宅】&#10;一人当たり面積平均値テキスト"/>
        <xdr:cNvSpPr txBox="1"/>
      </xdr:nvSpPr>
      <xdr:spPr>
        <a:xfrm>
          <a:off x="9258300" y="14084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20676</xdr:rowOff>
    </xdr:from>
    <xdr:to>
      <xdr:col>55</xdr:col>
      <xdr:colOff>50800</xdr:colOff>
      <xdr:row>84</xdr:row>
      <xdr:rowOff>122276</xdr:rowOff>
    </xdr:to>
    <xdr:sp macro="" textlink="">
      <xdr:nvSpPr>
        <xdr:cNvPr id="352" name="フローチャート: 判断 351"/>
        <xdr:cNvSpPr/>
      </xdr:nvSpPr>
      <xdr:spPr>
        <a:xfrm>
          <a:off x="9192260" y="141024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8331</xdr:rowOff>
    </xdr:from>
    <xdr:to>
      <xdr:col>50</xdr:col>
      <xdr:colOff>165100</xdr:colOff>
      <xdr:row>84</xdr:row>
      <xdr:rowOff>109931</xdr:rowOff>
    </xdr:to>
    <xdr:sp macro="" textlink="">
      <xdr:nvSpPr>
        <xdr:cNvPr id="353" name="フローチャート: 判断 352"/>
        <xdr:cNvSpPr/>
      </xdr:nvSpPr>
      <xdr:spPr>
        <a:xfrm>
          <a:off x="8445500" y="1409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133147</xdr:rowOff>
    </xdr:from>
    <xdr:to>
      <xdr:col>46</xdr:col>
      <xdr:colOff>38100</xdr:colOff>
      <xdr:row>84</xdr:row>
      <xdr:rowOff>63297</xdr:rowOff>
    </xdr:to>
    <xdr:sp macro="" textlink="">
      <xdr:nvSpPr>
        <xdr:cNvPr id="354" name="フローチャート: 判断 353"/>
        <xdr:cNvSpPr/>
      </xdr:nvSpPr>
      <xdr:spPr>
        <a:xfrm>
          <a:off x="7670800" y="140472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147320</xdr:rowOff>
    </xdr:from>
    <xdr:to>
      <xdr:col>41</xdr:col>
      <xdr:colOff>101600</xdr:colOff>
      <xdr:row>84</xdr:row>
      <xdr:rowOff>77470</xdr:rowOff>
    </xdr:to>
    <xdr:sp macro="" textlink="">
      <xdr:nvSpPr>
        <xdr:cNvPr id="355" name="フローチャート: 判断 354"/>
        <xdr:cNvSpPr/>
      </xdr:nvSpPr>
      <xdr:spPr>
        <a:xfrm>
          <a:off x="6873240" y="14061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122174</xdr:rowOff>
    </xdr:from>
    <xdr:to>
      <xdr:col>36</xdr:col>
      <xdr:colOff>165100</xdr:colOff>
      <xdr:row>84</xdr:row>
      <xdr:rowOff>52324</xdr:rowOff>
    </xdr:to>
    <xdr:sp macro="" textlink="">
      <xdr:nvSpPr>
        <xdr:cNvPr id="356" name="フローチャート: 判断 355"/>
        <xdr:cNvSpPr/>
      </xdr:nvSpPr>
      <xdr:spPr>
        <a:xfrm>
          <a:off x="6098540" y="140362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102515</xdr:rowOff>
    </xdr:from>
    <xdr:to>
      <xdr:col>55</xdr:col>
      <xdr:colOff>50800</xdr:colOff>
      <xdr:row>80</xdr:row>
      <xdr:rowOff>32665</xdr:rowOff>
    </xdr:to>
    <xdr:sp macro="" textlink="">
      <xdr:nvSpPr>
        <xdr:cNvPr id="362" name="楕円 361"/>
        <xdr:cNvSpPr/>
      </xdr:nvSpPr>
      <xdr:spPr>
        <a:xfrm>
          <a:off x="9192260" y="133460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125392</xdr:rowOff>
    </xdr:from>
    <xdr:ext cx="469744" cy="259045"/>
    <xdr:sp macro="" textlink="">
      <xdr:nvSpPr>
        <xdr:cNvPr id="363" name="【公営住宅】&#10;一人当たり面積該当値テキスト"/>
        <xdr:cNvSpPr txBox="1"/>
      </xdr:nvSpPr>
      <xdr:spPr>
        <a:xfrm>
          <a:off x="9258300" y="132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121717</xdr:rowOff>
    </xdr:from>
    <xdr:to>
      <xdr:col>50</xdr:col>
      <xdr:colOff>165100</xdr:colOff>
      <xdr:row>80</xdr:row>
      <xdr:rowOff>51867</xdr:rowOff>
    </xdr:to>
    <xdr:sp macro="" textlink="">
      <xdr:nvSpPr>
        <xdr:cNvPr id="364" name="楕円 363"/>
        <xdr:cNvSpPr/>
      </xdr:nvSpPr>
      <xdr:spPr>
        <a:xfrm>
          <a:off x="8445500" y="133652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153315</xdr:rowOff>
    </xdr:from>
    <xdr:to>
      <xdr:col>55</xdr:col>
      <xdr:colOff>0</xdr:colOff>
      <xdr:row>80</xdr:row>
      <xdr:rowOff>1067</xdr:rowOff>
    </xdr:to>
    <xdr:cxnSp macro="">
      <xdr:nvCxnSpPr>
        <xdr:cNvPr id="365" name="直線コネクタ 364"/>
        <xdr:cNvCxnSpPr/>
      </xdr:nvCxnSpPr>
      <xdr:spPr>
        <a:xfrm flipV="1">
          <a:off x="8496300" y="13396875"/>
          <a:ext cx="7239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137719</xdr:rowOff>
    </xdr:from>
    <xdr:to>
      <xdr:col>46</xdr:col>
      <xdr:colOff>38100</xdr:colOff>
      <xdr:row>80</xdr:row>
      <xdr:rowOff>67869</xdr:rowOff>
    </xdr:to>
    <xdr:sp macro="" textlink="">
      <xdr:nvSpPr>
        <xdr:cNvPr id="366" name="楕円 365"/>
        <xdr:cNvSpPr/>
      </xdr:nvSpPr>
      <xdr:spPr>
        <a:xfrm>
          <a:off x="7670800" y="133812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1067</xdr:rowOff>
    </xdr:from>
    <xdr:to>
      <xdr:col>50</xdr:col>
      <xdr:colOff>114300</xdr:colOff>
      <xdr:row>80</xdr:row>
      <xdr:rowOff>17069</xdr:rowOff>
    </xdr:to>
    <xdr:cxnSp macro="">
      <xdr:nvCxnSpPr>
        <xdr:cNvPr id="367" name="直線コネクタ 366"/>
        <xdr:cNvCxnSpPr/>
      </xdr:nvCxnSpPr>
      <xdr:spPr>
        <a:xfrm flipV="1">
          <a:off x="7713980" y="13412267"/>
          <a:ext cx="78232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160122</xdr:rowOff>
    </xdr:from>
    <xdr:to>
      <xdr:col>41</xdr:col>
      <xdr:colOff>101600</xdr:colOff>
      <xdr:row>80</xdr:row>
      <xdr:rowOff>90272</xdr:rowOff>
    </xdr:to>
    <xdr:sp macro="" textlink="">
      <xdr:nvSpPr>
        <xdr:cNvPr id="368" name="楕円 367"/>
        <xdr:cNvSpPr/>
      </xdr:nvSpPr>
      <xdr:spPr>
        <a:xfrm>
          <a:off x="6873240" y="134036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17069</xdr:rowOff>
    </xdr:from>
    <xdr:to>
      <xdr:col>45</xdr:col>
      <xdr:colOff>177800</xdr:colOff>
      <xdr:row>80</xdr:row>
      <xdr:rowOff>39472</xdr:rowOff>
    </xdr:to>
    <xdr:cxnSp macro="">
      <xdr:nvCxnSpPr>
        <xdr:cNvPr id="369" name="直線コネクタ 368"/>
        <xdr:cNvCxnSpPr/>
      </xdr:nvCxnSpPr>
      <xdr:spPr>
        <a:xfrm flipV="1">
          <a:off x="6924040" y="13428269"/>
          <a:ext cx="78994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38964</xdr:rowOff>
    </xdr:from>
    <xdr:to>
      <xdr:col>36</xdr:col>
      <xdr:colOff>165100</xdr:colOff>
      <xdr:row>80</xdr:row>
      <xdr:rowOff>140564</xdr:rowOff>
    </xdr:to>
    <xdr:sp macro="" textlink="">
      <xdr:nvSpPr>
        <xdr:cNvPr id="370" name="楕円 369"/>
        <xdr:cNvSpPr/>
      </xdr:nvSpPr>
      <xdr:spPr>
        <a:xfrm>
          <a:off x="6098540" y="1345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39472</xdr:rowOff>
    </xdr:from>
    <xdr:to>
      <xdr:col>41</xdr:col>
      <xdr:colOff>50800</xdr:colOff>
      <xdr:row>80</xdr:row>
      <xdr:rowOff>89764</xdr:rowOff>
    </xdr:to>
    <xdr:cxnSp macro="">
      <xdr:nvCxnSpPr>
        <xdr:cNvPr id="371" name="直線コネクタ 370"/>
        <xdr:cNvCxnSpPr/>
      </xdr:nvCxnSpPr>
      <xdr:spPr>
        <a:xfrm flipV="1">
          <a:off x="6149340" y="13450672"/>
          <a:ext cx="7747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101058</xdr:rowOff>
    </xdr:from>
    <xdr:ext cx="469744" cy="259045"/>
    <xdr:sp macro="" textlink="">
      <xdr:nvSpPr>
        <xdr:cNvPr id="372" name="n_1aveValue【公営住宅】&#10;一人当たり面積"/>
        <xdr:cNvSpPr txBox="1"/>
      </xdr:nvSpPr>
      <xdr:spPr>
        <a:xfrm>
          <a:off x="8271587" y="1418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54424</xdr:rowOff>
    </xdr:from>
    <xdr:ext cx="469744" cy="259045"/>
    <xdr:sp macro="" textlink="">
      <xdr:nvSpPr>
        <xdr:cNvPr id="373" name="n_2aveValue【公営住宅】&#10;一人当たり面積"/>
        <xdr:cNvSpPr txBox="1"/>
      </xdr:nvSpPr>
      <xdr:spPr>
        <a:xfrm>
          <a:off x="7509587" y="1413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68597</xdr:rowOff>
    </xdr:from>
    <xdr:ext cx="469744" cy="259045"/>
    <xdr:sp macro="" textlink="">
      <xdr:nvSpPr>
        <xdr:cNvPr id="374" name="n_3aveValue【公営住宅】&#10;一人当たり面積"/>
        <xdr:cNvSpPr txBox="1"/>
      </xdr:nvSpPr>
      <xdr:spPr>
        <a:xfrm>
          <a:off x="6712027" y="1415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43451</xdr:rowOff>
    </xdr:from>
    <xdr:ext cx="469744" cy="259045"/>
    <xdr:sp macro="" textlink="">
      <xdr:nvSpPr>
        <xdr:cNvPr id="375" name="n_4aveValue【公営住宅】&#10;一人当たり面積"/>
        <xdr:cNvSpPr txBox="1"/>
      </xdr:nvSpPr>
      <xdr:spPr>
        <a:xfrm>
          <a:off x="5937327" y="1412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68394</xdr:rowOff>
    </xdr:from>
    <xdr:ext cx="469744" cy="259045"/>
    <xdr:sp macro="" textlink="">
      <xdr:nvSpPr>
        <xdr:cNvPr id="376" name="n_1mainValue【公営住宅】&#10;一人当たり面積"/>
        <xdr:cNvSpPr txBox="1"/>
      </xdr:nvSpPr>
      <xdr:spPr>
        <a:xfrm>
          <a:off x="8271587" y="1314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84396</xdr:rowOff>
    </xdr:from>
    <xdr:ext cx="469744" cy="259045"/>
    <xdr:sp macro="" textlink="">
      <xdr:nvSpPr>
        <xdr:cNvPr id="377" name="n_2mainValue【公営住宅】&#10;一人当たり面積"/>
        <xdr:cNvSpPr txBox="1"/>
      </xdr:nvSpPr>
      <xdr:spPr>
        <a:xfrm>
          <a:off x="7509587" y="131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106799</xdr:rowOff>
    </xdr:from>
    <xdr:ext cx="469744" cy="259045"/>
    <xdr:sp macro="" textlink="">
      <xdr:nvSpPr>
        <xdr:cNvPr id="378" name="n_3mainValue【公営住宅】&#10;一人当たり面積"/>
        <xdr:cNvSpPr txBox="1"/>
      </xdr:nvSpPr>
      <xdr:spPr>
        <a:xfrm>
          <a:off x="6712027" y="1318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157091</xdr:rowOff>
    </xdr:from>
    <xdr:ext cx="469744" cy="259045"/>
    <xdr:sp macro="" textlink="">
      <xdr:nvSpPr>
        <xdr:cNvPr id="379" name="n_4mainValue【公営住宅】&#10;一人当たり面積"/>
        <xdr:cNvSpPr txBox="1"/>
      </xdr:nvSpPr>
      <xdr:spPr>
        <a:xfrm>
          <a:off x="5937327" y="13233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1" name="直線コネクタ 390"/>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2" name="テキスト ボックス 391"/>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3" name="直線コネクタ 392"/>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4" name="テキスト ボックス 393"/>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5" name="直線コネクタ 394"/>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6" name="テキスト ボックス 395"/>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7" name="直線コネクタ 396"/>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8" name="テキスト ボックス 397"/>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9" name="直線コネクタ 398"/>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0" name="テキスト ボックス 399"/>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2" name="テキスト ボックス 401"/>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121920</xdr:rowOff>
    </xdr:from>
    <xdr:to>
      <xdr:col>24</xdr:col>
      <xdr:colOff>62865</xdr:colOff>
      <xdr:row>108</xdr:row>
      <xdr:rowOff>125730</xdr:rowOff>
    </xdr:to>
    <xdr:cxnSp macro="">
      <xdr:nvCxnSpPr>
        <xdr:cNvPr id="404" name="直線コネクタ 403"/>
        <xdr:cNvCxnSpPr/>
      </xdr:nvCxnSpPr>
      <xdr:spPr>
        <a:xfrm flipV="1">
          <a:off x="4086225" y="1688592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129557</xdr:rowOff>
    </xdr:from>
    <xdr:ext cx="405111" cy="259045"/>
    <xdr:sp macro="" textlink="">
      <xdr:nvSpPr>
        <xdr:cNvPr id="405" name="【港湾・漁港】&#10;有形固定資産減価償却率最小値テキスト"/>
        <xdr:cNvSpPr txBox="1"/>
      </xdr:nvSpPr>
      <xdr:spPr>
        <a:xfrm>
          <a:off x="4124960"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125730</xdr:rowOff>
    </xdr:from>
    <xdr:to>
      <xdr:col>24</xdr:col>
      <xdr:colOff>152400</xdr:colOff>
      <xdr:row>108</xdr:row>
      <xdr:rowOff>125730</xdr:rowOff>
    </xdr:to>
    <xdr:cxnSp macro="">
      <xdr:nvCxnSpPr>
        <xdr:cNvPr id="406" name="直線コネクタ 405"/>
        <xdr:cNvCxnSpPr/>
      </xdr:nvCxnSpPr>
      <xdr:spPr>
        <a:xfrm>
          <a:off x="4020820" y="182308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68597</xdr:rowOff>
    </xdr:from>
    <xdr:ext cx="405111" cy="259045"/>
    <xdr:sp macro="" textlink="">
      <xdr:nvSpPr>
        <xdr:cNvPr id="407" name="【港湾・漁港】&#10;有形固定資産減価償却率最大値テキスト"/>
        <xdr:cNvSpPr txBox="1"/>
      </xdr:nvSpPr>
      <xdr:spPr>
        <a:xfrm>
          <a:off x="4124960" y="1666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121920</xdr:rowOff>
    </xdr:from>
    <xdr:to>
      <xdr:col>24</xdr:col>
      <xdr:colOff>152400</xdr:colOff>
      <xdr:row>100</xdr:row>
      <xdr:rowOff>121920</xdr:rowOff>
    </xdr:to>
    <xdr:cxnSp macro="">
      <xdr:nvCxnSpPr>
        <xdr:cNvPr id="408" name="直線コネクタ 407"/>
        <xdr:cNvCxnSpPr/>
      </xdr:nvCxnSpPr>
      <xdr:spPr>
        <a:xfrm>
          <a:off x="4020820" y="1688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91457</xdr:rowOff>
    </xdr:from>
    <xdr:ext cx="405111" cy="259045"/>
    <xdr:sp macro="" textlink="">
      <xdr:nvSpPr>
        <xdr:cNvPr id="409" name="【港湾・漁港】&#10;有形固定資産減価償却率平均値テキスト"/>
        <xdr:cNvSpPr txBox="1"/>
      </xdr:nvSpPr>
      <xdr:spPr>
        <a:xfrm>
          <a:off x="4124960" y="17526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113030</xdr:rowOff>
    </xdr:from>
    <xdr:to>
      <xdr:col>24</xdr:col>
      <xdr:colOff>114300</xdr:colOff>
      <xdr:row>105</xdr:row>
      <xdr:rowOff>43180</xdr:rowOff>
    </xdr:to>
    <xdr:sp macro="" textlink="">
      <xdr:nvSpPr>
        <xdr:cNvPr id="410" name="フローチャート: 判断 409"/>
        <xdr:cNvSpPr/>
      </xdr:nvSpPr>
      <xdr:spPr>
        <a:xfrm>
          <a:off x="4036060" y="17547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82550</xdr:rowOff>
    </xdr:from>
    <xdr:to>
      <xdr:col>20</xdr:col>
      <xdr:colOff>38100</xdr:colOff>
      <xdr:row>105</xdr:row>
      <xdr:rowOff>12700</xdr:rowOff>
    </xdr:to>
    <xdr:sp macro="" textlink="">
      <xdr:nvSpPr>
        <xdr:cNvPr id="411" name="フローチャート: 判断 410"/>
        <xdr:cNvSpPr/>
      </xdr:nvSpPr>
      <xdr:spPr>
        <a:xfrm>
          <a:off x="3312160" y="175171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69214</xdr:rowOff>
    </xdr:from>
    <xdr:to>
      <xdr:col>15</xdr:col>
      <xdr:colOff>101600</xdr:colOff>
      <xdr:row>103</xdr:row>
      <xdr:rowOff>170814</xdr:rowOff>
    </xdr:to>
    <xdr:sp macro="" textlink="">
      <xdr:nvSpPr>
        <xdr:cNvPr id="412" name="フローチャート: 判断 411"/>
        <xdr:cNvSpPr/>
      </xdr:nvSpPr>
      <xdr:spPr>
        <a:xfrm>
          <a:off x="2514600" y="1733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63500</xdr:rowOff>
    </xdr:from>
    <xdr:to>
      <xdr:col>10</xdr:col>
      <xdr:colOff>165100</xdr:colOff>
      <xdr:row>104</xdr:row>
      <xdr:rowOff>165100</xdr:rowOff>
    </xdr:to>
    <xdr:sp macro="" textlink="">
      <xdr:nvSpPr>
        <xdr:cNvPr id="413" name="フローチャート: 判断 412"/>
        <xdr:cNvSpPr/>
      </xdr:nvSpPr>
      <xdr:spPr>
        <a:xfrm>
          <a:off x="1739900" y="1749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414" name="フローチャート: 判断 413"/>
        <xdr:cNvSpPr/>
      </xdr:nvSpPr>
      <xdr:spPr>
        <a:xfrm>
          <a:off x="965200" y="174599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128270</xdr:rowOff>
    </xdr:from>
    <xdr:to>
      <xdr:col>24</xdr:col>
      <xdr:colOff>114300</xdr:colOff>
      <xdr:row>103</xdr:row>
      <xdr:rowOff>58420</xdr:rowOff>
    </xdr:to>
    <xdr:sp macro="" textlink="">
      <xdr:nvSpPr>
        <xdr:cNvPr id="420" name="楕円 419"/>
        <xdr:cNvSpPr/>
      </xdr:nvSpPr>
      <xdr:spPr>
        <a:xfrm>
          <a:off x="4036060" y="17227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151147</xdr:rowOff>
    </xdr:from>
    <xdr:ext cx="405111" cy="259045"/>
    <xdr:sp macro="" textlink="">
      <xdr:nvSpPr>
        <xdr:cNvPr id="421" name="【港湾・漁港】&#10;有形固定資産減価償却率該当値テキスト"/>
        <xdr:cNvSpPr txBox="1"/>
      </xdr:nvSpPr>
      <xdr:spPr>
        <a:xfrm>
          <a:off x="4124960" y="1708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78739</xdr:rowOff>
    </xdr:from>
    <xdr:to>
      <xdr:col>20</xdr:col>
      <xdr:colOff>38100</xdr:colOff>
      <xdr:row>103</xdr:row>
      <xdr:rowOff>8889</xdr:rowOff>
    </xdr:to>
    <xdr:sp macro="" textlink="">
      <xdr:nvSpPr>
        <xdr:cNvPr id="422" name="楕円 421"/>
        <xdr:cNvSpPr/>
      </xdr:nvSpPr>
      <xdr:spPr>
        <a:xfrm>
          <a:off x="3312160" y="171780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129539</xdr:rowOff>
    </xdr:from>
    <xdr:to>
      <xdr:col>24</xdr:col>
      <xdr:colOff>63500</xdr:colOff>
      <xdr:row>103</xdr:row>
      <xdr:rowOff>7620</xdr:rowOff>
    </xdr:to>
    <xdr:cxnSp macro="">
      <xdr:nvCxnSpPr>
        <xdr:cNvPr id="423" name="直線コネクタ 422"/>
        <xdr:cNvCxnSpPr/>
      </xdr:nvCxnSpPr>
      <xdr:spPr>
        <a:xfrm>
          <a:off x="3355340" y="17228819"/>
          <a:ext cx="73152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55880</xdr:rowOff>
    </xdr:from>
    <xdr:to>
      <xdr:col>15</xdr:col>
      <xdr:colOff>101600</xdr:colOff>
      <xdr:row>102</xdr:row>
      <xdr:rowOff>157480</xdr:rowOff>
    </xdr:to>
    <xdr:sp macro="" textlink="">
      <xdr:nvSpPr>
        <xdr:cNvPr id="424" name="楕円 423"/>
        <xdr:cNvSpPr/>
      </xdr:nvSpPr>
      <xdr:spPr>
        <a:xfrm>
          <a:off x="2514600" y="1715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106680</xdr:rowOff>
    </xdr:from>
    <xdr:to>
      <xdr:col>19</xdr:col>
      <xdr:colOff>177800</xdr:colOff>
      <xdr:row>102</xdr:row>
      <xdr:rowOff>129539</xdr:rowOff>
    </xdr:to>
    <xdr:cxnSp macro="">
      <xdr:nvCxnSpPr>
        <xdr:cNvPr id="425" name="直線コネクタ 424"/>
        <xdr:cNvCxnSpPr/>
      </xdr:nvCxnSpPr>
      <xdr:spPr>
        <a:xfrm>
          <a:off x="2565400" y="17205960"/>
          <a:ext cx="78994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46355</xdr:rowOff>
    </xdr:from>
    <xdr:to>
      <xdr:col>10</xdr:col>
      <xdr:colOff>165100</xdr:colOff>
      <xdr:row>104</xdr:row>
      <xdr:rowOff>147955</xdr:rowOff>
    </xdr:to>
    <xdr:sp macro="" textlink="">
      <xdr:nvSpPr>
        <xdr:cNvPr id="426" name="楕円 425"/>
        <xdr:cNvSpPr/>
      </xdr:nvSpPr>
      <xdr:spPr>
        <a:xfrm>
          <a:off x="1739900" y="1748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106680</xdr:rowOff>
    </xdr:from>
    <xdr:to>
      <xdr:col>15</xdr:col>
      <xdr:colOff>50800</xdr:colOff>
      <xdr:row>104</xdr:row>
      <xdr:rowOff>97155</xdr:rowOff>
    </xdr:to>
    <xdr:cxnSp macro="">
      <xdr:nvCxnSpPr>
        <xdr:cNvPr id="427" name="直線コネクタ 426"/>
        <xdr:cNvCxnSpPr/>
      </xdr:nvCxnSpPr>
      <xdr:spPr>
        <a:xfrm flipV="1">
          <a:off x="1790700" y="17205960"/>
          <a:ext cx="7747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2539</xdr:rowOff>
    </xdr:from>
    <xdr:to>
      <xdr:col>6</xdr:col>
      <xdr:colOff>38100</xdr:colOff>
      <xdr:row>104</xdr:row>
      <xdr:rowOff>104139</xdr:rowOff>
    </xdr:to>
    <xdr:sp macro="" textlink="">
      <xdr:nvSpPr>
        <xdr:cNvPr id="428" name="楕円 427"/>
        <xdr:cNvSpPr/>
      </xdr:nvSpPr>
      <xdr:spPr>
        <a:xfrm>
          <a:off x="965200" y="174370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53339</xdr:rowOff>
    </xdr:from>
    <xdr:to>
      <xdr:col>10</xdr:col>
      <xdr:colOff>114300</xdr:colOff>
      <xdr:row>104</xdr:row>
      <xdr:rowOff>97155</xdr:rowOff>
    </xdr:to>
    <xdr:cxnSp macro="">
      <xdr:nvCxnSpPr>
        <xdr:cNvPr id="429" name="直線コネクタ 428"/>
        <xdr:cNvCxnSpPr/>
      </xdr:nvCxnSpPr>
      <xdr:spPr>
        <a:xfrm>
          <a:off x="1008380" y="17487899"/>
          <a:ext cx="78232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3827</xdr:rowOff>
    </xdr:from>
    <xdr:ext cx="405111" cy="259045"/>
    <xdr:sp macro="" textlink="">
      <xdr:nvSpPr>
        <xdr:cNvPr id="430" name="n_1aveValue【港湾・漁港】&#10;有形固定資産減価償却率"/>
        <xdr:cNvSpPr txBox="1"/>
      </xdr:nvSpPr>
      <xdr:spPr>
        <a:xfrm>
          <a:off x="3170564"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161941</xdr:rowOff>
    </xdr:from>
    <xdr:ext cx="405111" cy="259045"/>
    <xdr:sp macro="" textlink="">
      <xdr:nvSpPr>
        <xdr:cNvPr id="431" name="n_2aveValue【港湾・漁港】&#10;有形固定資産減価償却率"/>
        <xdr:cNvSpPr txBox="1"/>
      </xdr:nvSpPr>
      <xdr:spPr>
        <a:xfrm>
          <a:off x="2385704" y="1742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156227</xdr:rowOff>
    </xdr:from>
    <xdr:ext cx="405111" cy="259045"/>
    <xdr:sp macro="" textlink="">
      <xdr:nvSpPr>
        <xdr:cNvPr id="432" name="n_3aveValue【港湾・漁港】&#10;有形固定資産減価償却率"/>
        <xdr:cNvSpPr txBox="1"/>
      </xdr:nvSpPr>
      <xdr:spPr>
        <a:xfrm>
          <a:off x="1611004" y="1759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118127</xdr:rowOff>
    </xdr:from>
    <xdr:ext cx="405111" cy="259045"/>
    <xdr:sp macro="" textlink="">
      <xdr:nvSpPr>
        <xdr:cNvPr id="433" name="n_4aveValue【港湾・漁港】&#10;有形固定資産減価償却率"/>
        <xdr:cNvSpPr txBox="1"/>
      </xdr:nvSpPr>
      <xdr:spPr>
        <a:xfrm>
          <a:off x="836304" y="1755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25416</xdr:rowOff>
    </xdr:from>
    <xdr:ext cx="405111" cy="259045"/>
    <xdr:sp macro="" textlink="">
      <xdr:nvSpPr>
        <xdr:cNvPr id="434" name="n_1mainValue【港湾・漁港】&#10;有形固定資産減価償却率"/>
        <xdr:cNvSpPr txBox="1"/>
      </xdr:nvSpPr>
      <xdr:spPr>
        <a:xfrm>
          <a:off x="3170564" y="16957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2557</xdr:rowOff>
    </xdr:from>
    <xdr:ext cx="405111" cy="259045"/>
    <xdr:sp macro="" textlink="">
      <xdr:nvSpPr>
        <xdr:cNvPr id="435" name="n_2mainValue【港湾・漁港】&#10;有形固定資産減価償却率"/>
        <xdr:cNvSpPr txBox="1"/>
      </xdr:nvSpPr>
      <xdr:spPr>
        <a:xfrm>
          <a:off x="2385704" y="1693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164482</xdr:rowOff>
    </xdr:from>
    <xdr:ext cx="405111" cy="259045"/>
    <xdr:sp macro="" textlink="">
      <xdr:nvSpPr>
        <xdr:cNvPr id="436" name="n_3mainValue【港湾・漁港】&#10;有形固定資産減価償却率"/>
        <xdr:cNvSpPr txBox="1"/>
      </xdr:nvSpPr>
      <xdr:spPr>
        <a:xfrm>
          <a:off x="1611004" y="1726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437" name="n_4mainValue【港湾・漁港】&#10;有形固定資産減価償却率"/>
        <xdr:cNvSpPr txBox="1"/>
      </xdr:nvSpPr>
      <xdr:spPr>
        <a:xfrm>
          <a:off x="836304" y="17219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8" name="直線コネクタ 447"/>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9" name="テキスト ボックス 448"/>
        <xdr:cNvSpPr txBox="1"/>
      </xdr:nvSpPr>
      <xdr:spPr>
        <a:xfrm>
          <a:off x="5600834" y="181697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0" name="直線コネクタ 449"/>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1" name="テキスト ボックス 450"/>
        <xdr:cNvSpPr txBox="1"/>
      </xdr:nvSpPr>
      <xdr:spPr>
        <a:xfrm>
          <a:off x="5299921" y="178507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2" name="直線コネクタ 451"/>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3" name="テキスト ボックス 452"/>
        <xdr:cNvSpPr txBox="1"/>
      </xdr:nvSpPr>
      <xdr:spPr>
        <a:xfrm>
          <a:off x="5299921" y="175318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4" name="直線コネクタ 453"/>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5" name="テキスト ボックス 454"/>
        <xdr:cNvSpPr txBox="1"/>
      </xdr:nvSpPr>
      <xdr:spPr>
        <a:xfrm>
          <a:off x="5299921" y="1721287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6" name="直線コネクタ 455"/>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457" name="テキスト ボックス 456"/>
        <xdr:cNvSpPr txBox="1"/>
      </xdr:nvSpPr>
      <xdr:spPr>
        <a:xfrm>
          <a:off x="5209768" y="1689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8" name="直線コネクタ 457"/>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59" name="テキスト ボックス 458"/>
        <xdr:cNvSpPr txBox="1"/>
      </xdr:nvSpPr>
      <xdr:spPr>
        <a:xfrm>
          <a:off x="5209768" y="1657496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1" name="テキスト ボックス 460"/>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31511</xdr:rowOff>
    </xdr:from>
    <xdr:to>
      <xdr:col>54</xdr:col>
      <xdr:colOff>189865</xdr:colOff>
      <xdr:row>109</xdr:row>
      <xdr:rowOff>28809</xdr:rowOff>
    </xdr:to>
    <xdr:cxnSp macro="">
      <xdr:nvCxnSpPr>
        <xdr:cNvPr id="463" name="直線コネクタ 462"/>
        <xdr:cNvCxnSpPr/>
      </xdr:nvCxnSpPr>
      <xdr:spPr>
        <a:xfrm flipV="1">
          <a:off x="9219565" y="16795511"/>
          <a:ext cx="0" cy="1506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32636</xdr:rowOff>
    </xdr:from>
    <xdr:ext cx="469744" cy="259045"/>
    <xdr:sp macro="" textlink="">
      <xdr:nvSpPr>
        <xdr:cNvPr id="464" name="【港湾・漁港】&#10;一人当たり有形固定資産（償却資産）額最小値テキスト"/>
        <xdr:cNvSpPr txBox="1"/>
      </xdr:nvSpPr>
      <xdr:spPr>
        <a:xfrm>
          <a:off x="9258300" y="1830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28809</xdr:rowOff>
    </xdr:from>
    <xdr:to>
      <xdr:col>55</xdr:col>
      <xdr:colOff>88900</xdr:colOff>
      <xdr:row>109</xdr:row>
      <xdr:rowOff>28809</xdr:rowOff>
    </xdr:to>
    <xdr:cxnSp macro="">
      <xdr:nvCxnSpPr>
        <xdr:cNvPr id="465" name="直線コネクタ 464"/>
        <xdr:cNvCxnSpPr/>
      </xdr:nvCxnSpPr>
      <xdr:spPr>
        <a:xfrm>
          <a:off x="9154160" y="183015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149638</xdr:rowOff>
    </xdr:from>
    <xdr:ext cx="690189" cy="259045"/>
    <xdr:sp macro="" textlink="">
      <xdr:nvSpPr>
        <xdr:cNvPr id="466" name="【港湾・漁港】&#10;一人当たり有形固定資産（償却資産）額最大値テキスト"/>
        <xdr:cNvSpPr txBox="1"/>
      </xdr:nvSpPr>
      <xdr:spPr>
        <a:xfrm>
          <a:off x="9258300" y="165783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31511</xdr:rowOff>
    </xdr:from>
    <xdr:to>
      <xdr:col>55</xdr:col>
      <xdr:colOff>88900</xdr:colOff>
      <xdr:row>100</xdr:row>
      <xdr:rowOff>31511</xdr:rowOff>
    </xdr:to>
    <xdr:cxnSp macro="">
      <xdr:nvCxnSpPr>
        <xdr:cNvPr id="467" name="直線コネクタ 466"/>
        <xdr:cNvCxnSpPr/>
      </xdr:nvCxnSpPr>
      <xdr:spPr>
        <a:xfrm>
          <a:off x="9154160" y="167955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97903</xdr:rowOff>
    </xdr:from>
    <xdr:ext cx="599010" cy="259045"/>
    <xdr:sp macro="" textlink="">
      <xdr:nvSpPr>
        <xdr:cNvPr id="468" name="【港湾・漁港】&#10;一人当たり有形固定資産（償却資産）額平均値テキスト"/>
        <xdr:cNvSpPr txBox="1"/>
      </xdr:nvSpPr>
      <xdr:spPr>
        <a:xfrm>
          <a:off x="9258300" y="1770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75026</xdr:rowOff>
    </xdr:from>
    <xdr:to>
      <xdr:col>55</xdr:col>
      <xdr:colOff>50800</xdr:colOff>
      <xdr:row>107</xdr:row>
      <xdr:rowOff>5176</xdr:rowOff>
    </xdr:to>
    <xdr:sp macro="" textlink="">
      <xdr:nvSpPr>
        <xdr:cNvPr id="469" name="フローチャート: 判断 468"/>
        <xdr:cNvSpPr/>
      </xdr:nvSpPr>
      <xdr:spPr>
        <a:xfrm>
          <a:off x="9192260" y="178448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135184</xdr:rowOff>
    </xdr:from>
    <xdr:to>
      <xdr:col>50</xdr:col>
      <xdr:colOff>165100</xdr:colOff>
      <xdr:row>107</xdr:row>
      <xdr:rowOff>65334</xdr:rowOff>
    </xdr:to>
    <xdr:sp macro="" textlink="">
      <xdr:nvSpPr>
        <xdr:cNvPr id="470" name="フローチャート: 判断 469"/>
        <xdr:cNvSpPr/>
      </xdr:nvSpPr>
      <xdr:spPr>
        <a:xfrm>
          <a:off x="8445500" y="179050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49552</xdr:rowOff>
    </xdr:from>
    <xdr:to>
      <xdr:col>46</xdr:col>
      <xdr:colOff>38100</xdr:colOff>
      <xdr:row>108</xdr:row>
      <xdr:rowOff>151152</xdr:rowOff>
    </xdr:to>
    <xdr:sp macro="" textlink="">
      <xdr:nvSpPr>
        <xdr:cNvPr id="471" name="フローチャート: 判断 470"/>
        <xdr:cNvSpPr/>
      </xdr:nvSpPr>
      <xdr:spPr>
        <a:xfrm>
          <a:off x="7670800" y="181546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68932</xdr:rowOff>
    </xdr:from>
    <xdr:to>
      <xdr:col>41</xdr:col>
      <xdr:colOff>101600</xdr:colOff>
      <xdr:row>108</xdr:row>
      <xdr:rowOff>170532</xdr:rowOff>
    </xdr:to>
    <xdr:sp macro="" textlink="">
      <xdr:nvSpPr>
        <xdr:cNvPr id="472" name="フローチャート: 判断 471"/>
        <xdr:cNvSpPr/>
      </xdr:nvSpPr>
      <xdr:spPr>
        <a:xfrm>
          <a:off x="6873240" y="1817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70365</xdr:rowOff>
    </xdr:from>
    <xdr:to>
      <xdr:col>36</xdr:col>
      <xdr:colOff>165100</xdr:colOff>
      <xdr:row>109</xdr:row>
      <xdr:rowOff>515</xdr:rowOff>
    </xdr:to>
    <xdr:sp macro="" textlink="">
      <xdr:nvSpPr>
        <xdr:cNvPr id="473" name="フローチャート: 判断 472"/>
        <xdr:cNvSpPr/>
      </xdr:nvSpPr>
      <xdr:spPr>
        <a:xfrm>
          <a:off x="6098540" y="181754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134793</xdr:rowOff>
    </xdr:from>
    <xdr:to>
      <xdr:col>55</xdr:col>
      <xdr:colOff>50800</xdr:colOff>
      <xdr:row>108</xdr:row>
      <xdr:rowOff>64943</xdr:rowOff>
    </xdr:to>
    <xdr:sp macro="" textlink="">
      <xdr:nvSpPr>
        <xdr:cNvPr id="479" name="楕円 478"/>
        <xdr:cNvSpPr/>
      </xdr:nvSpPr>
      <xdr:spPr>
        <a:xfrm>
          <a:off x="9192260" y="180722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113220</xdr:rowOff>
    </xdr:from>
    <xdr:ext cx="599010" cy="259045"/>
    <xdr:sp macro="" textlink="">
      <xdr:nvSpPr>
        <xdr:cNvPr id="480" name="【港湾・漁港】&#10;一人当たり有形固定資産（償却資産）額該当値テキスト"/>
        <xdr:cNvSpPr txBox="1"/>
      </xdr:nvSpPr>
      <xdr:spPr>
        <a:xfrm>
          <a:off x="9258300" y="1805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138181</xdr:rowOff>
    </xdr:from>
    <xdr:to>
      <xdr:col>50</xdr:col>
      <xdr:colOff>165100</xdr:colOff>
      <xdr:row>108</xdr:row>
      <xdr:rowOff>68331</xdr:rowOff>
    </xdr:to>
    <xdr:sp macro="" textlink="">
      <xdr:nvSpPr>
        <xdr:cNvPr id="481" name="楕円 480"/>
        <xdr:cNvSpPr/>
      </xdr:nvSpPr>
      <xdr:spPr>
        <a:xfrm>
          <a:off x="8445500" y="180756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14143</xdr:rowOff>
    </xdr:from>
    <xdr:to>
      <xdr:col>55</xdr:col>
      <xdr:colOff>0</xdr:colOff>
      <xdr:row>108</xdr:row>
      <xdr:rowOff>17531</xdr:rowOff>
    </xdr:to>
    <xdr:cxnSp macro="">
      <xdr:nvCxnSpPr>
        <xdr:cNvPr id="482" name="直線コネクタ 481"/>
        <xdr:cNvCxnSpPr/>
      </xdr:nvCxnSpPr>
      <xdr:spPr>
        <a:xfrm flipV="1">
          <a:off x="8496300" y="18119263"/>
          <a:ext cx="723900" cy="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147340</xdr:rowOff>
    </xdr:from>
    <xdr:to>
      <xdr:col>46</xdr:col>
      <xdr:colOff>38100</xdr:colOff>
      <xdr:row>108</xdr:row>
      <xdr:rowOff>77490</xdr:rowOff>
    </xdr:to>
    <xdr:sp macro="" textlink="">
      <xdr:nvSpPr>
        <xdr:cNvPr id="483" name="楕円 482"/>
        <xdr:cNvSpPr/>
      </xdr:nvSpPr>
      <xdr:spPr>
        <a:xfrm>
          <a:off x="7670800" y="180848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17531</xdr:rowOff>
    </xdr:from>
    <xdr:to>
      <xdr:col>50</xdr:col>
      <xdr:colOff>114300</xdr:colOff>
      <xdr:row>108</xdr:row>
      <xdr:rowOff>26690</xdr:rowOff>
    </xdr:to>
    <xdr:cxnSp macro="">
      <xdr:nvCxnSpPr>
        <xdr:cNvPr id="484" name="直線コネクタ 483"/>
        <xdr:cNvCxnSpPr/>
      </xdr:nvCxnSpPr>
      <xdr:spPr>
        <a:xfrm flipV="1">
          <a:off x="7713980" y="18122651"/>
          <a:ext cx="782320" cy="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35193</xdr:rowOff>
    </xdr:from>
    <xdr:to>
      <xdr:col>41</xdr:col>
      <xdr:colOff>101600</xdr:colOff>
      <xdr:row>108</xdr:row>
      <xdr:rowOff>136793</xdr:rowOff>
    </xdr:to>
    <xdr:sp macro="" textlink="">
      <xdr:nvSpPr>
        <xdr:cNvPr id="485" name="楕円 484"/>
        <xdr:cNvSpPr/>
      </xdr:nvSpPr>
      <xdr:spPr>
        <a:xfrm>
          <a:off x="6873240" y="1814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26690</xdr:rowOff>
    </xdr:from>
    <xdr:to>
      <xdr:col>45</xdr:col>
      <xdr:colOff>177800</xdr:colOff>
      <xdr:row>108</xdr:row>
      <xdr:rowOff>85993</xdr:rowOff>
    </xdr:to>
    <xdr:cxnSp macro="">
      <xdr:nvCxnSpPr>
        <xdr:cNvPr id="486" name="直線コネクタ 485"/>
        <xdr:cNvCxnSpPr/>
      </xdr:nvCxnSpPr>
      <xdr:spPr>
        <a:xfrm flipV="1">
          <a:off x="6924040" y="18131810"/>
          <a:ext cx="789940" cy="5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38170</xdr:rowOff>
    </xdr:from>
    <xdr:to>
      <xdr:col>36</xdr:col>
      <xdr:colOff>165100</xdr:colOff>
      <xdr:row>108</xdr:row>
      <xdr:rowOff>139770</xdr:rowOff>
    </xdr:to>
    <xdr:sp macro="" textlink="">
      <xdr:nvSpPr>
        <xdr:cNvPr id="487" name="楕円 486"/>
        <xdr:cNvSpPr/>
      </xdr:nvSpPr>
      <xdr:spPr>
        <a:xfrm>
          <a:off x="6098540" y="1814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85993</xdr:rowOff>
    </xdr:from>
    <xdr:to>
      <xdr:col>41</xdr:col>
      <xdr:colOff>50800</xdr:colOff>
      <xdr:row>108</xdr:row>
      <xdr:rowOff>88970</xdr:rowOff>
    </xdr:to>
    <xdr:cxnSp macro="">
      <xdr:nvCxnSpPr>
        <xdr:cNvPr id="488" name="直線コネクタ 487"/>
        <xdr:cNvCxnSpPr/>
      </xdr:nvCxnSpPr>
      <xdr:spPr>
        <a:xfrm flipV="1">
          <a:off x="6149340" y="18191113"/>
          <a:ext cx="774700" cy="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81861</xdr:rowOff>
    </xdr:from>
    <xdr:ext cx="599010" cy="259045"/>
    <xdr:sp macro="" textlink="">
      <xdr:nvSpPr>
        <xdr:cNvPr id="489" name="n_1aveValue【港湾・漁港】&#10;一人当たり有形固定資産（償却資産）額"/>
        <xdr:cNvSpPr txBox="1"/>
      </xdr:nvSpPr>
      <xdr:spPr>
        <a:xfrm>
          <a:off x="8214575" y="1768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142279</xdr:rowOff>
    </xdr:from>
    <xdr:ext cx="534377" cy="259045"/>
    <xdr:sp macro="" textlink="">
      <xdr:nvSpPr>
        <xdr:cNvPr id="490" name="n_2aveValue【港湾・漁港】&#10;一人当たり有形固定資産（償却資産）額"/>
        <xdr:cNvSpPr txBox="1"/>
      </xdr:nvSpPr>
      <xdr:spPr>
        <a:xfrm>
          <a:off x="7477271" y="182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161659</xdr:rowOff>
    </xdr:from>
    <xdr:ext cx="534377" cy="259045"/>
    <xdr:sp macro="" textlink="">
      <xdr:nvSpPr>
        <xdr:cNvPr id="491" name="n_3aveValue【港湾・漁港】&#10;一人当たり有形固定資産（償却資産）額"/>
        <xdr:cNvSpPr txBox="1"/>
      </xdr:nvSpPr>
      <xdr:spPr>
        <a:xfrm>
          <a:off x="6702571" y="1826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163092</xdr:rowOff>
    </xdr:from>
    <xdr:ext cx="534377" cy="259045"/>
    <xdr:sp macro="" textlink="">
      <xdr:nvSpPr>
        <xdr:cNvPr id="492" name="n_4aveValue【港湾・漁港】&#10;一人当たり有形固定資産（償却資産）額"/>
        <xdr:cNvSpPr txBox="1"/>
      </xdr:nvSpPr>
      <xdr:spPr>
        <a:xfrm>
          <a:off x="5905011" y="1826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59458</xdr:rowOff>
    </xdr:from>
    <xdr:ext cx="599010" cy="259045"/>
    <xdr:sp macro="" textlink="">
      <xdr:nvSpPr>
        <xdr:cNvPr id="493" name="n_1mainValue【港湾・漁港】&#10;一人当たり有形固定資産（償却資産）額"/>
        <xdr:cNvSpPr txBox="1"/>
      </xdr:nvSpPr>
      <xdr:spPr>
        <a:xfrm>
          <a:off x="8214575" y="18164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94017</xdr:rowOff>
    </xdr:from>
    <xdr:ext cx="599010" cy="259045"/>
    <xdr:sp macro="" textlink="">
      <xdr:nvSpPr>
        <xdr:cNvPr id="494" name="n_2mainValue【港湾・漁港】&#10;一人当たり有形固定資産（償却資産）額"/>
        <xdr:cNvSpPr txBox="1"/>
      </xdr:nvSpPr>
      <xdr:spPr>
        <a:xfrm>
          <a:off x="7444955" y="1786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153320</xdr:rowOff>
    </xdr:from>
    <xdr:ext cx="599010" cy="259045"/>
    <xdr:sp macro="" textlink="">
      <xdr:nvSpPr>
        <xdr:cNvPr id="495" name="n_3mainValue【港湾・漁港】&#10;一人当たり有形固定資産（償却資産）額"/>
        <xdr:cNvSpPr txBox="1"/>
      </xdr:nvSpPr>
      <xdr:spPr>
        <a:xfrm>
          <a:off x="6670255" y="1792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156297</xdr:rowOff>
    </xdr:from>
    <xdr:ext cx="599010" cy="259045"/>
    <xdr:sp macro="" textlink="">
      <xdr:nvSpPr>
        <xdr:cNvPr id="496" name="n_4mainValue【港湾・漁港】&#10;一人当たり有形固定資産（償却資産）額"/>
        <xdr:cNvSpPr txBox="1"/>
      </xdr:nvSpPr>
      <xdr:spPr>
        <a:xfrm>
          <a:off x="5872695" y="1792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522" name="直線コネクタ 521"/>
        <xdr:cNvCxnSpPr/>
      </xdr:nvCxnSpPr>
      <xdr:spPr>
        <a:xfrm flipV="1">
          <a:off x="14375764" y="5600156"/>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3" name="【認定こども園・幼稚園・保育所】&#10;有形固定資産減価償却率最小値テキスト"/>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4" name="直線コネクタ 523"/>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525" name="【認定こども園・幼稚園・保育所】&#10;有形固定資産減価償却率最大値テキスト"/>
        <xdr:cNvSpPr txBox="1"/>
      </xdr:nvSpPr>
      <xdr:spPr>
        <a:xfrm>
          <a:off x="14414500" y="5379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526" name="直線コネクタ 525"/>
        <xdr:cNvCxnSpPr/>
      </xdr:nvCxnSpPr>
      <xdr:spPr>
        <a:xfrm>
          <a:off x="14287500" y="56001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120123</xdr:rowOff>
    </xdr:from>
    <xdr:ext cx="405111" cy="259045"/>
    <xdr:sp macro="" textlink="">
      <xdr:nvSpPr>
        <xdr:cNvPr id="527" name="【認定こども園・幼稚園・保育所】&#10;有形固定資産減価償却率平均値テキスト"/>
        <xdr:cNvSpPr txBox="1"/>
      </xdr:nvSpPr>
      <xdr:spPr>
        <a:xfrm>
          <a:off x="14414500" y="6322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97246</xdr:rowOff>
    </xdr:from>
    <xdr:to>
      <xdr:col>85</xdr:col>
      <xdr:colOff>177800</xdr:colOff>
      <xdr:row>39</xdr:row>
      <xdr:rowOff>27396</xdr:rowOff>
    </xdr:to>
    <xdr:sp macro="" textlink="">
      <xdr:nvSpPr>
        <xdr:cNvPr id="528" name="フローチャート: 判断 527"/>
        <xdr:cNvSpPr/>
      </xdr:nvSpPr>
      <xdr:spPr>
        <a:xfrm>
          <a:off x="14325600" y="646756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102144</xdr:rowOff>
    </xdr:from>
    <xdr:to>
      <xdr:col>81</xdr:col>
      <xdr:colOff>101600</xdr:colOff>
      <xdr:row>39</xdr:row>
      <xdr:rowOff>32294</xdr:rowOff>
    </xdr:to>
    <xdr:sp macro="" textlink="">
      <xdr:nvSpPr>
        <xdr:cNvPr id="529" name="フローチャート: 判断 528"/>
        <xdr:cNvSpPr/>
      </xdr:nvSpPr>
      <xdr:spPr>
        <a:xfrm>
          <a:off x="13578840" y="64724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64588</xdr:rowOff>
    </xdr:from>
    <xdr:to>
      <xdr:col>76</xdr:col>
      <xdr:colOff>165100</xdr:colOff>
      <xdr:row>38</xdr:row>
      <xdr:rowOff>166188</xdr:rowOff>
    </xdr:to>
    <xdr:sp macro="" textlink="">
      <xdr:nvSpPr>
        <xdr:cNvPr id="530" name="フローチャート: 判断 529"/>
        <xdr:cNvSpPr/>
      </xdr:nvSpPr>
      <xdr:spPr>
        <a:xfrm>
          <a:off x="12804140" y="643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165826</xdr:rowOff>
    </xdr:from>
    <xdr:to>
      <xdr:col>72</xdr:col>
      <xdr:colOff>38100</xdr:colOff>
      <xdr:row>38</xdr:row>
      <xdr:rowOff>95976</xdr:rowOff>
    </xdr:to>
    <xdr:sp macro="" textlink="">
      <xdr:nvSpPr>
        <xdr:cNvPr id="531" name="フローチャート: 判断 530"/>
        <xdr:cNvSpPr/>
      </xdr:nvSpPr>
      <xdr:spPr>
        <a:xfrm>
          <a:off x="12029440" y="63685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532" name="フローチャート: 判断 531"/>
        <xdr:cNvSpPr/>
      </xdr:nvSpPr>
      <xdr:spPr>
        <a:xfrm>
          <a:off x="11231880" y="639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23767</xdr:rowOff>
    </xdr:from>
    <xdr:to>
      <xdr:col>85</xdr:col>
      <xdr:colOff>177800</xdr:colOff>
      <xdr:row>42</xdr:row>
      <xdr:rowOff>125367</xdr:rowOff>
    </xdr:to>
    <xdr:sp macro="" textlink="">
      <xdr:nvSpPr>
        <xdr:cNvPr id="538" name="楕円 537"/>
        <xdr:cNvSpPr/>
      </xdr:nvSpPr>
      <xdr:spPr>
        <a:xfrm>
          <a:off x="14325600" y="706464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110144</xdr:rowOff>
    </xdr:from>
    <xdr:ext cx="405111" cy="259045"/>
    <xdr:sp macro="" textlink="">
      <xdr:nvSpPr>
        <xdr:cNvPr id="539" name="【認定こども園・幼稚園・保育所】&#10;有形固定資産減価償却率該当値テキスト"/>
        <xdr:cNvSpPr txBox="1"/>
      </xdr:nvSpPr>
      <xdr:spPr>
        <a:xfrm>
          <a:off x="14414500" y="6983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23767</xdr:rowOff>
    </xdr:from>
    <xdr:to>
      <xdr:col>81</xdr:col>
      <xdr:colOff>101600</xdr:colOff>
      <xdr:row>42</xdr:row>
      <xdr:rowOff>125367</xdr:rowOff>
    </xdr:to>
    <xdr:sp macro="" textlink="">
      <xdr:nvSpPr>
        <xdr:cNvPr id="540" name="楕円 539"/>
        <xdr:cNvSpPr/>
      </xdr:nvSpPr>
      <xdr:spPr>
        <a:xfrm>
          <a:off x="13578840" y="70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74567</xdr:rowOff>
    </xdr:from>
    <xdr:to>
      <xdr:col>85</xdr:col>
      <xdr:colOff>127000</xdr:colOff>
      <xdr:row>42</xdr:row>
      <xdr:rowOff>74567</xdr:rowOff>
    </xdr:to>
    <xdr:cxnSp macro="">
      <xdr:nvCxnSpPr>
        <xdr:cNvPr id="541" name="直線コネクタ 540"/>
        <xdr:cNvCxnSpPr/>
      </xdr:nvCxnSpPr>
      <xdr:spPr>
        <a:xfrm>
          <a:off x="13629640" y="7115447"/>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38463</xdr:rowOff>
    </xdr:from>
    <xdr:to>
      <xdr:col>76</xdr:col>
      <xdr:colOff>165100</xdr:colOff>
      <xdr:row>42</xdr:row>
      <xdr:rowOff>140063</xdr:rowOff>
    </xdr:to>
    <xdr:sp macro="" textlink="">
      <xdr:nvSpPr>
        <xdr:cNvPr id="542" name="楕円 541"/>
        <xdr:cNvSpPr/>
      </xdr:nvSpPr>
      <xdr:spPr>
        <a:xfrm>
          <a:off x="1280414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74567</xdr:rowOff>
    </xdr:from>
    <xdr:to>
      <xdr:col>81</xdr:col>
      <xdr:colOff>50800</xdr:colOff>
      <xdr:row>42</xdr:row>
      <xdr:rowOff>89263</xdr:rowOff>
    </xdr:to>
    <xdr:cxnSp macro="">
      <xdr:nvCxnSpPr>
        <xdr:cNvPr id="543" name="直線コネクタ 542"/>
        <xdr:cNvCxnSpPr/>
      </xdr:nvCxnSpPr>
      <xdr:spPr>
        <a:xfrm flipV="1">
          <a:off x="12854940" y="7115447"/>
          <a:ext cx="7747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38463</xdr:rowOff>
    </xdr:from>
    <xdr:to>
      <xdr:col>72</xdr:col>
      <xdr:colOff>38100</xdr:colOff>
      <xdr:row>42</xdr:row>
      <xdr:rowOff>140063</xdr:rowOff>
    </xdr:to>
    <xdr:sp macro="" textlink="">
      <xdr:nvSpPr>
        <xdr:cNvPr id="544" name="楕円 543"/>
        <xdr:cNvSpPr/>
      </xdr:nvSpPr>
      <xdr:spPr>
        <a:xfrm>
          <a:off x="12029440" y="70793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89263</xdr:rowOff>
    </xdr:from>
    <xdr:to>
      <xdr:col>76</xdr:col>
      <xdr:colOff>114300</xdr:colOff>
      <xdr:row>42</xdr:row>
      <xdr:rowOff>89263</xdr:rowOff>
    </xdr:to>
    <xdr:cxnSp macro="">
      <xdr:nvCxnSpPr>
        <xdr:cNvPr id="545" name="直線コネクタ 544"/>
        <xdr:cNvCxnSpPr/>
      </xdr:nvCxnSpPr>
      <xdr:spPr>
        <a:xfrm>
          <a:off x="12072620" y="7130143"/>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31931</xdr:rowOff>
    </xdr:from>
    <xdr:to>
      <xdr:col>67</xdr:col>
      <xdr:colOff>101600</xdr:colOff>
      <xdr:row>42</xdr:row>
      <xdr:rowOff>133531</xdr:rowOff>
    </xdr:to>
    <xdr:sp macro="" textlink="">
      <xdr:nvSpPr>
        <xdr:cNvPr id="546" name="楕円 545"/>
        <xdr:cNvSpPr/>
      </xdr:nvSpPr>
      <xdr:spPr>
        <a:xfrm>
          <a:off x="11231880" y="707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82731</xdr:rowOff>
    </xdr:from>
    <xdr:to>
      <xdr:col>71</xdr:col>
      <xdr:colOff>177800</xdr:colOff>
      <xdr:row>42</xdr:row>
      <xdr:rowOff>89263</xdr:rowOff>
    </xdr:to>
    <xdr:cxnSp macro="">
      <xdr:nvCxnSpPr>
        <xdr:cNvPr id="547" name="直線コネクタ 546"/>
        <xdr:cNvCxnSpPr/>
      </xdr:nvCxnSpPr>
      <xdr:spPr>
        <a:xfrm>
          <a:off x="11282680" y="7123611"/>
          <a:ext cx="78994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48821</xdr:rowOff>
    </xdr:from>
    <xdr:ext cx="405111" cy="259045"/>
    <xdr:sp macro="" textlink="">
      <xdr:nvSpPr>
        <xdr:cNvPr id="548" name="n_1aveValue【認定こども園・幼稚園・保育所】&#10;有形固定資産減価償却率"/>
        <xdr:cNvSpPr txBox="1"/>
      </xdr:nvSpPr>
      <xdr:spPr>
        <a:xfrm>
          <a:off x="13437244" y="625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11266</xdr:rowOff>
    </xdr:from>
    <xdr:ext cx="405111" cy="259045"/>
    <xdr:sp macro="" textlink="">
      <xdr:nvSpPr>
        <xdr:cNvPr id="549" name="n_2aveValue【認定こども園・幼稚園・保育所】&#10;有形固定資産減価償却率"/>
        <xdr:cNvSpPr txBox="1"/>
      </xdr:nvSpPr>
      <xdr:spPr>
        <a:xfrm>
          <a:off x="12675244" y="6213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112503</xdr:rowOff>
    </xdr:from>
    <xdr:ext cx="405111" cy="259045"/>
    <xdr:sp macro="" textlink="">
      <xdr:nvSpPr>
        <xdr:cNvPr id="550" name="n_3aveValue【認定こども園・幼稚園・保育所】&#10;有形固定資産減価償却率"/>
        <xdr:cNvSpPr txBox="1"/>
      </xdr:nvSpPr>
      <xdr:spPr>
        <a:xfrm>
          <a:off x="11900544" y="614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138628</xdr:rowOff>
    </xdr:from>
    <xdr:ext cx="405111" cy="259045"/>
    <xdr:sp macro="" textlink="">
      <xdr:nvSpPr>
        <xdr:cNvPr id="551" name="n_4aveValue【認定こども園・幼稚園・保育所】&#10;有形固定資産減価償却率"/>
        <xdr:cNvSpPr txBox="1"/>
      </xdr:nvSpPr>
      <xdr:spPr>
        <a:xfrm>
          <a:off x="11102984" y="617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116494</xdr:rowOff>
    </xdr:from>
    <xdr:ext cx="405111" cy="259045"/>
    <xdr:sp macro="" textlink="">
      <xdr:nvSpPr>
        <xdr:cNvPr id="552" name="n_1mainValue【認定こども園・幼稚園・保育所】&#10;有形固定資産減価償却率"/>
        <xdr:cNvSpPr txBox="1"/>
      </xdr:nvSpPr>
      <xdr:spPr>
        <a:xfrm>
          <a:off x="13437244" y="715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131190</xdr:rowOff>
    </xdr:from>
    <xdr:ext cx="405111" cy="259045"/>
    <xdr:sp macro="" textlink="">
      <xdr:nvSpPr>
        <xdr:cNvPr id="553" name="n_2mainValue【認定こども園・幼稚園・保育所】&#10;有形固定資産減価償却率"/>
        <xdr:cNvSpPr txBox="1"/>
      </xdr:nvSpPr>
      <xdr:spPr>
        <a:xfrm>
          <a:off x="12675244" y="717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131190</xdr:rowOff>
    </xdr:from>
    <xdr:ext cx="405111" cy="259045"/>
    <xdr:sp macro="" textlink="">
      <xdr:nvSpPr>
        <xdr:cNvPr id="554" name="n_3mainValue【認定こども園・幼稚園・保育所】&#10;有形固定資産減価償却率"/>
        <xdr:cNvSpPr txBox="1"/>
      </xdr:nvSpPr>
      <xdr:spPr>
        <a:xfrm>
          <a:off x="11900544" y="717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124658</xdr:rowOff>
    </xdr:from>
    <xdr:ext cx="405111" cy="259045"/>
    <xdr:sp macro="" textlink="">
      <xdr:nvSpPr>
        <xdr:cNvPr id="555" name="n_4mainValue【認定こども園・幼稚園・保育所】&#10;有形固定資産減価償却率"/>
        <xdr:cNvSpPr txBox="1"/>
      </xdr:nvSpPr>
      <xdr:spPr>
        <a:xfrm>
          <a:off x="11102984" y="7165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6" name="直線コネクタ 565"/>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7" name="テキスト ボックス 566"/>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8" name="直線コネクタ 567"/>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9" name="テキスト ボックス 568"/>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0" name="直線コネクタ 569"/>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1" name="テキスト ボックス 570"/>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2" name="直線コネクタ 571"/>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3" name="テキスト ボックス 572"/>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4" name="直線コネクタ 573"/>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5" name="テキスト ボックス 574"/>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7" name="テキスト ボックス 576"/>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120015</xdr:rowOff>
    </xdr:from>
    <xdr:to>
      <xdr:col>116</xdr:col>
      <xdr:colOff>62864</xdr:colOff>
      <xdr:row>41</xdr:row>
      <xdr:rowOff>148590</xdr:rowOff>
    </xdr:to>
    <xdr:cxnSp macro="">
      <xdr:nvCxnSpPr>
        <xdr:cNvPr id="579" name="直線コネクタ 578"/>
        <xdr:cNvCxnSpPr/>
      </xdr:nvCxnSpPr>
      <xdr:spPr>
        <a:xfrm flipV="1">
          <a:off x="19509104" y="5819775"/>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580" name="【認定こども園・幼稚園・保育所】&#10;一人当たり面積最小値テキスト"/>
        <xdr:cNvSpPr txBox="1"/>
      </xdr:nvSpPr>
      <xdr:spPr>
        <a:xfrm>
          <a:off x="19547840"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581" name="直線コネクタ 580"/>
        <xdr:cNvCxnSpPr/>
      </xdr:nvCxnSpPr>
      <xdr:spPr>
        <a:xfrm>
          <a:off x="19443700" y="7021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66692</xdr:rowOff>
    </xdr:from>
    <xdr:ext cx="469744" cy="259045"/>
    <xdr:sp macro="" textlink="">
      <xdr:nvSpPr>
        <xdr:cNvPr id="582" name="【認定こども園・幼稚園・保育所】&#10;一人当たり面積最大値テキスト"/>
        <xdr:cNvSpPr txBox="1"/>
      </xdr:nvSpPr>
      <xdr:spPr>
        <a:xfrm>
          <a:off x="19547840" y="559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120015</xdr:rowOff>
    </xdr:from>
    <xdr:to>
      <xdr:col>116</xdr:col>
      <xdr:colOff>152400</xdr:colOff>
      <xdr:row>34</xdr:row>
      <xdr:rowOff>120015</xdr:rowOff>
    </xdr:to>
    <xdr:cxnSp macro="">
      <xdr:nvCxnSpPr>
        <xdr:cNvPr id="583" name="直線コネクタ 582"/>
        <xdr:cNvCxnSpPr/>
      </xdr:nvCxnSpPr>
      <xdr:spPr>
        <a:xfrm>
          <a:off x="19443700" y="5819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12082</xdr:rowOff>
    </xdr:from>
    <xdr:ext cx="469744" cy="259045"/>
    <xdr:sp macro="" textlink="">
      <xdr:nvSpPr>
        <xdr:cNvPr id="584" name="【認定こども園・幼稚園・保育所】&#10;一人当たり面積平均値テキスト"/>
        <xdr:cNvSpPr txBox="1"/>
      </xdr:nvSpPr>
      <xdr:spPr>
        <a:xfrm>
          <a:off x="19547840" y="6382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160655</xdr:rowOff>
    </xdr:from>
    <xdr:to>
      <xdr:col>116</xdr:col>
      <xdr:colOff>114300</xdr:colOff>
      <xdr:row>39</xdr:row>
      <xdr:rowOff>90805</xdr:rowOff>
    </xdr:to>
    <xdr:sp macro="" textlink="">
      <xdr:nvSpPr>
        <xdr:cNvPr id="585" name="フローチャート: 判断 584"/>
        <xdr:cNvSpPr/>
      </xdr:nvSpPr>
      <xdr:spPr>
        <a:xfrm>
          <a:off x="19458940" y="65309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116840</xdr:rowOff>
    </xdr:from>
    <xdr:to>
      <xdr:col>112</xdr:col>
      <xdr:colOff>38100</xdr:colOff>
      <xdr:row>39</xdr:row>
      <xdr:rowOff>46990</xdr:rowOff>
    </xdr:to>
    <xdr:sp macro="" textlink="">
      <xdr:nvSpPr>
        <xdr:cNvPr id="586" name="フローチャート: 判断 585"/>
        <xdr:cNvSpPr/>
      </xdr:nvSpPr>
      <xdr:spPr>
        <a:xfrm>
          <a:off x="18735040" y="6487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587" name="フローチャート: 判断 586"/>
        <xdr:cNvSpPr/>
      </xdr:nvSpPr>
      <xdr:spPr>
        <a:xfrm>
          <a:off x="1793748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40640</xdr:rowOff>
    </xdr:from>
    <xdr:to>
      <xdr:col>102</xdr:col>
      <xdr:colOff>165100</xdr:colOff>
      <xdr:row>39</xdr:row>
      <xdr:rowOff>142240</xdr:rowOff>
    </xdr:to>
    <xdr:sp macro="" textlink="">
      <xdr:nvSpPr>
        <xdr:cNvPr id="588" name="フローチャート: 判断 587"/>
        <xdr:cNvSpPr/>
      </xdr:nvSpPr>
      <xdr:spPr>
        <a:xfrm>
          <a:off x="1716278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29210</xdr:rowOff>
    </xdr:from>
    <xdr:to>
      <xdr:col>98</xdr:col>
      <xdr:colOff>38100</xdr:colOff>
      <xdr:row>39</xdr:row>
      <xdr:rowOff>130810</xdr:rowOff>
    </xdr:to>
    <xdr:sp macro="" textlink="">
      <xdr:nvSpPr>
        <xdr:cNvPr id="589" name="フローチャート: 判断 588"/>
        <xdr:cNvSpPr/>
      </xdr:nvSpPr>
      <xdr:spPr>
        <a:xfrm>
          <a:off x="16388080" y="6567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46355</xdr:rowOff>
    </xdr:from>
    <xdr:to>
      <xdr:col>116</xdr:col>
      <xdr:colOff>114300</xdr:colOff>
      <xdr:row>41</xdr:row>
      <xdr:rowOff>147955</xdr:rowOff>
    </xdr:to>
    <xdr:sp macro="" textlink="">
      <xdr:nvSpPr>
        <xdr:cNvPr id="595" name="楕円 594"/>
        <xdr:cNvSpPr/>
      </xdr:nvSpPr>
      <xdr:spPr>
        <a:xfrm>
          <a:off x="19458940" y="69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132732</xdr:rowOff>
    </xdr:from>
    <xdr:ext cx="469744" cy="259045"/>
    <xdr:sp macro="" textlink="">
      <xdr:nvSpPr>
        <xdr:cNvPr id="596" name="【認定こども園・幼稚園・保育所】&#10;一人当たり面積該当値テキスト"/>
        <xdr:cNvSpPr txBox="1"/>
      </xdr:nvSpPr>
      <xdr:spPr>
        <a:xfrm>
          <a:off x="19547840" y="683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48260</xdr:rowOff>
    </xdr:from>
    <xdr:to>
      <xdr:col>112</xdr:col>
      <xdr:colOff>38100</xdr:colOff>
      <xdr:row>41</xdr:row>
      <xdr:rowOff>149860</xdr:rowOff>
    </xdr:to>
    <xdr:sp macro="" textlink="">
      <xdr:nvSpPr>
        <xdr:cNvPr id="597" name="楕円 596"/>
        <xdr:cNvSpPr/>
      </xdr:nvSpPr>
      <xdr:spPr>
        <a:xfrm>
          <a:off x="18735040" y="69215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97155</xdr:rowOff>
    </xdr:from>
    <xdr:to>
      <xdr:col>116</xdr:col>
      <xdr:colOff>63500</xdr:colOff>
      <xdr:row>41</xdr:row>
      <xdr:rowOff>99060</xdr:rowOff>
    </xdr:to>
    <xdr:cxnSp macro="">
      <xdr:nvCxnSpPr>
        <xdr:cNvPr id="598" name="直線コネクタ 597"/>
        <xdr:cNvCxnSpPr/>
      </xdr:nvCxnSpPr>
      <xdr:spPr>
        <a:xfrm flipV="1">
          <a:off x="18778220" y="6970395"/>
          <a:ext cx="7315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50165</xdr:rowOff>
    </xdr:from>
    <xdr:to>
      <xdr:col>107</xdr:col>
      <xdr:colOff>101600</xdr:colOff>
      <xdr:row>41</xdr:row>
      <xdr:rowOff>151765</xdr:rowOff>
    </xdr:to>
    <xdr:sp macro="" textlink="">
      <xdr:nvSpPr>
        <xdr:cNvPr id="599" name="楕円 598"/>
        <xdr:cNvSpPr/>
      </xdr:nvSpPr>
      <xdr:spPr>
        <a:xfrm>
          <a:off x="1793748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99060</xdr:rowOff>
    </xdr:from>
    <xdr:to>
      <xdr:col>111</xdr:col>
      <xdr:colOff>177800</xdr:colOff>
      <xdr:row>41</xdr:row>
      <xdr:rowOff>100965</xdr:rowOff>
    </xdr:to>
    <xdr:cxnSp macro="">
      <xdr:nvCxnSpPr>
        <xdr:cNvPr id="600" name="直線コネクタ 599"/>
        <xdr:cNvCxnSpPr/>
      </xdr:nvCxnSpPr>
      <xdr:spPr>
        <a:xfrm flipV="1">
          <a:off x="17988280" y="6972300"/>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8255</xdr:rowOff>
    </xdr:from>
    <xdr:to>
      <xdr:col>102</xdr:col>
      <xdr:colOff>165100</xdr:colOff>
      <xdr:row>40</xdr:row>
      <xdr:rowOff>109855</xdr:rowOff>
    </xdr:to>
    <xdr:sp macro="" textlink="">
      <xdr:nvSpPr>
        <xdr:cNvPr id="601" name="楕円 600"/>
        <xdr:cNvSpPr/>
      </xdr:nvSpPr>
      <xdr:spPr>
        <a:xfrm>
          <a:off x="1716278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59055</xdr:rowOff>
    </xdr:from>
    <xdr:to>
      <xdr:col>107</xdr:col>
      <xdr:colOff>50800</xdr:colOff>
      <xdr:row>41</xdr:row>
      <xdr:rowOff>100965</xdr:rowOff>
    </xdr:to>
    <xdr:cxnSp macro="">
      <xdr:nvCxnSpPr>
        <xdr:cNvPr id="602" name="直線コネクタ 601"/>
        <xdr:cNvCxnSpPr/>
      </xdr:nvCxnSpPr>
      <xdr:spPr>
        <a:xfrm>
          <a:off x="17213580" y="6764655"/>
          <a:ext cx="7747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57785</xdr:rowOff>
    </xdr:from>
    <xdr:to>
      <xdr:col>98</xdr:col>
      <xdr:colOff>38100</xdr:colOff>
      <xdr:row>41</xdr:row>
      <xdr:rowOff>159385</xdr:rowOff>
    </xdr:to>
    <xdr:sp macro="" textlink="">
      <xdr:nvSpPr>
        <xdr:cNvPr id="603" name="楕円 602"/>
        <xdr:cNvSpPr/>
      </xdr:nvSpPr>
      <xdr:spPr>
        <a:xfrm>
          <a:off x="16388080" y="69310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59055</xdr:rowOff>
    </xdr:from>
    <xdr:to>
      <xdr:col>102</xdr:col>
      <xdr:colOff>114300</xdr:colOff>
      <xdr:row>41</xdr:row>
      <xdr:rowOff>108585</xdr:rowOff>
    </xdr:to>
    <xdr:cxnSp macro="">
      <xdr:nvCxnSpPr>
        <xdr:cNvPr id="604" name="直線コネクタ 603"/>
        <xdr:cNvCxnSpPr/>
      </xdr:nvCxnSpPr>
      <xdr:spPr>
        <a:xfrm flipV="1">
          <a:off x="16431260" y="6764655"/>
          <a:ext cx="78232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63517</xdr:rowOff>
    </xdr:from>
    <xdr:ext cx="469744" cy="259045"/>
    <xdr:sp macro="" textlink="">
      <xdr:nvSpPr>
        <xdr:cNvPr id="605" name="n_1aveValue【認定こども園・幼稚園・保育所】&#10;一人当たり面積"/>
        <xdr:cNvSpPr txBox="1"/>
      </xdr:nvSpPr>
      <xdr:spPr>
        <a:xfrm>
          <a:off x="18561127" y="62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606" name="n_2aveValue【認定こども園・幼稚園・保育所】&#10;一人当たり面積"/>
        <xdr:cNvSpPr txBox="1"/>
      </xdr:nvSpPr>
      <xdr:spPr>
        <a:xfrm>
          <a:off x="1777626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158767</xdr:rowOff>
    </xdr:from>
    <xdr:ext cx="469744" cy="259045"/>
    <xdr:sp macro="" textlink="">
      <xdr:nvSpPr>
        <xdr:cNvPr id="607" name="n_3aveValue【認定こども園・幼稚園・保育所】&#10;一人当たり面積"/>
        <xdr:cNvSpPr txBox="1"/>
      </xdr:nvSpPr>
      <xdr:spPr>
        <a:xfrm>
          <a:off x="1700156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147337</xdr:rowOff>
    </xdr:from>
    <xdr:ext cx="469744" cy="259045"/>
    <xdr:sp macro="" textlink="">
      <xdr:nvSpPr>
        <xdr:cNvPr id="608" name="n_4aveValue【認定こども園・幼稚園・保育所】&#10;一人当たり面積"/>
        <xdr:cNvSpPr txBox="1"/>
      </xdr:nvSpPr>
      <xdr:spPr>
        <a:xfrm>
          <a:off x="16226867"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140987</xdr:rowOff>
    </xdr:from>
    <xdr:ext cx="469744" cy="259045"/>
    <xdr:sp macro="" textlink="">
      <xdr:nvSpPr>
        <xdr:cNvPr id="609" name="n_1mainValue【認定こども園・幼稚園・保育所】&#10;一人当たり面積"/>
        <xdr:cNvSpPr txBox="1"/>
      </xdr:nvSpPr>
      <xdr:spPr>
        <a:xfrm>
          <a:off x="185611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142892</xdr:rowOff>
    </xdr:from>
    <xdr:ext cx="469744" cy="259045"/>
    <xdr:sp macro="" textlink="">
      <xdr:nvSpPr>
        <xdr:cNvPr id="610" name="n_2mainValue【認定こども園・幼稚園・保育所】&#10;一人当たり面積"/>
        <xdr:cNvSpPr txBox="1"/>
      </xdr:nvSpPr>
      <xdr:spPr>
        <a:xfrm>
          <a:off x="17776267" y="701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100982</xdr:rowOff>
    </xdr:from>
    <xdr:ext cx="469744" cy="259045"/>
    <xdr:sp macro="" textlink="">
      <xdr:nvSpPr>
        <xdr:cNvPr id="611" name="n_3mainValue【認定こども園・幼稚園・保育所】&#10;一人当たり面積"/>
        <xdr:cNvSpPr txBox="1"/>
      </xdr:nvSpPr>
      <xdr:spPr>
        <a:xfrm>
          <a:off x="17001567" y="68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150512</xdr:rowOff>
    </xdr:from>
    <xdr:ext cx="469744" cy="259045"/>
    <xdr:sp macro="" textlink="">
      <xdr:nvSpPr>
        <xdr:cNvPr id="612" name="n_4mainValue【認定こども園・幼稚園・保育所】&#10;一人当たり面積"/>
        <xdr:cNvSpPr txBox="1"/>
      </xdr:nvSpPr>
      <xdr:spPr>
        <a:xfrm>
          <a:off x="16226867" y="702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4" name="直線コネクタ 623"/>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5" name="テキスト ボックス 624"/>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6" name="直線コネクタ 625"/>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7" name="テキスト ボックス 626"/>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8" name="直線コネクタ 627"/>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9" name="テキスト ボックス 628"/>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30" name="直線コネクタ 629"/>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1" name="テキスト ボックス 630"/>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2" name="直線コネクタ 631"/>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3" name="テキスト ボックス 632"/>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5" name="テキスト ボックス 634"/>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95250</xdr:rowOff>
    </xdr:to>
    <xdr:cxnSp macro="">
      <xdr:nvCxnSpPr>
        <xdr:cNvPr id="637" name="直線コネクタ 636"/>
        <xdr:cNvCxnSpPr/>
      </xdr:nvCxnSpPr>
      <xdr:spPr>
        <a:xfrm flipV="1">
          <a:off x="14375764" y="92430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638" name="【学校施設】&#10;有形固定資産減価償却率最小値テキスト"/>
        <xdr:cNvSpPr txBox="1"/>
      </xdr:nvSpPr>
      <xdr:spPr>
        <a:xfrm>
          <a:off x="14414500"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639" name="直線コネクタ 638"/>
        <xdr:cNvCxnSpPr/>
      </xdr:nvCxnSpPr>
      <xdr:spPr>
        <a:xfrm>
          <a:off x="14287500" y="10656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640" name="【学校施設】&#10;有形固定資産減価償却率最大値テキスト"/>
        <xdr:cNvSpPr txBox="1"/>
      </xdr:nvSpPr>
      <xdr:spPr>
        <a:xfrm>
          <a:off x="14414500" y="9025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641" name="直線コネクタ 640"/>
        <xdr:cNvCxnSpPr/>
      </xdr:nvCxnSpPr>
      <xdr:spPr>
        <a:xfrm>
          <a:off x="14287500" y="9243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642" name="【学校施設】&#10;有形固定資産減価償却率平均値テキスト"/>
        <xdr:cNvSpPr txBox="1"/>
      </xdr:nvSpPr>
      <xdr:spPr>
        <a:xfrm>
          <a:off x="14414500" y="10039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643" name="フローチャート: 判断 642"/>
        <xdr:cNvSpPr/>
      </xdr:nvSpPr>
      <xdr:spPr>
        <a:xfrm>
          <a:off x="14325600" y="100609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644" name="フローチャート: 判断 643"/>
        <xdr:cNvSpPr/>
      </xdr:nvSpPr>
      <xdr:spPr>
        <a:xfrm>
          <a:off x="13578840" y="10034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145415</xdr:rowOff>
    </xdr:from>
    <xdr:to>
      <xdr:col>76</xdr:col>
      <xdr:colOff>165100</xdr:colOff>
      <xdr:row>60</xdr:row>
      <xdr:rowOff>75565</xdr:rowOff>
    </xdr:to>
    <xdr:sp macro="" textlink="">
      <xdr:nvSpPr>
        <xdr:cNvPr id="645" name="フローチャート: 判断 644"/>
        <xdr:cNvSpPr/>
      </xdr:nvSpPr>
      <xdr:spPr>
        <a:xfrm>
          <a:off x="12804140" y="100361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156845</xdr:rowOff>
    </xdr:from>
    <xdr:to>
      <xdr:col>72</xdr:col>
      <xdr:colOff>38100</xdr:colOff>
      <xdr:row>60</xdr:row>
      <xdr:rowOff>86995</xdr:rowOff>
    </xdr:to>
    <xdr:sp macro="" textlink="">
      <xdr:nvSpPr>
        <xdr:cNvPr id="646" name="フローチャート: 判断 645"/>
        <xdr:cNvSpPr/>
      </xdr:nvSpPr>
      <xdr:spPr>
        <a:xfrm>
          <a:off x="12029440" y="100476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103505</xdr:rowOff>
    </xdr:from>
    <xdr:to>
      <xdr:col>67</xdr:col>
      <xdr:colOff>101600</xdr:colOff>
      <xdr:row>60</xdr:row>
      <xdr:rowOff>33655</xdr:rowOff>
    </xdr:to>
    <xdr:sp macro="" textlink="">
      <xdr:nvSpPr>
        <xdr:cNvPr id="647" name="フローチャート: 判断 646"/>
        <xdr:cNvSpPr/>
      </xdr:nvSpPr>
      <xdr:spPr>
        <a:xfrm>
          <a:off x="11231880" y="9994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116840</xdr:rowOff>
    </xdr:from>
    <xdr:to>
      <xdr:col>85</xdr:col>
      <xdr:colOff>177800</xdr:colOff>
      <xdr:row>60</xdr:row>
      <xdr:rowOff>46990</xdr:rowOff>
    </xdr:to>
    <xdr:sp macro="" textlink="">
      <xdr:nvSpPr>
        <xdr:cNvPr id="653" name="楕円 652"/>
        <xdr:cNvSpPr/>
      </xdr:nvSpPr>
      <xdr:spPr>
        <a:xfrm>
          <a:off x="14325600" y="100076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139717</xdr:rowOff>
    </xdr:from>
    <xdr:ext cx="405111" cy="259045"/>
    <xdr:sp macro="" textlink="">
      <xdr:nvSpPr>
        <xdr:cNvPr id="654" name="【学校施設】&#10;有形固定資産減価償却率該当値テキスト"/>
        <xdr:cNvSpPr txBox="1"/>
      </xdr:nvSpPr>
      <xdr:spPr>
        <a:xfrm>
          <a:off x="14414500"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69215</xdr:rowOff>
    </xdr:from>
    <xdr:to>
      <xdr:col>81</xdr:col>
      <xdr:colOff>101600</xdr:colOff>
      <xdr:row>59</xdr:row>
      <xdr:rowOff>170815</xdr:rowOff>
    </xdr:to>
    <xdr:sp macro="" textlink="">
      <xdr:nvSpPr>
        <xdr:cNvPr id="655" name="楕円 654"/>
        <xdr:cNvSpPr/>
      </xdr:nvSpPr>
      <xdr:spPr>
        <a:xfrm>
          <a:off x="1357884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120015</xdr:rowOff>
    </xdr:from>
    <xdr:to>
      <xdr:col>85</xdr:col>
      <xdr:colOff>127000</xdr:colOff>
      <xdr:row>59</xdr:row>
      <xdr:rowOff>167640</xdr:rowOff>
    </xdr:to>
    <xdr:cxnSp macro="">
      <xdr:nvCxnSpPr>
        <xdr:cNvPr id="656" name="直線コネクタ 655"/>
        <xdr:cNvCxnSpPr/>
      </xdr:nvCxnSpPr>
      <xdr:spPr>
        <a:xfrm>
          <a:off x="13629640" y="10010775"/>
          <a:ext cx="7467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46355</xdr:rowOff>
    </xdr:from>
    <xdr:to>
      <xdr:col>76</xdr:col>
      <xdr:colOff>165100</xdr:colOff>
      <xdr:row>59</xdr:row>
      <xdr:rowOff>147955</xdr:rowOff>
    </xdr:to>
    <xdr:sp macro="" textlink="">
      <xdr:nvSpPr>
        <xdr:cNvPr id="657" name="楕円 656"/>
        <xdr:cNvSpPr/>
      </xdr:nvSpPr>
      <xdr:spPr>
        <a:xfrm>
          <a:off x="1280414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97155</xdr:rowOff>
    </xdr:from>
    <xdr:to>
      <xdr:col>81</xdr:col>
      <xdr:colOff>50800</xdr:colOff>
      <xdr:row>59</xdr:row>
      <xdr:rowOff>120015</xdr:rowOff>
    </xdr:to>
    <xdr:cxnSp macro="">
      <xdr:nvCxnSpPr>
        <xdr:cNvPr id="658" name="直線コネクタ 657"/>
        <xdr:cNvCxnSpPr/>
      </xdr:nvCxnSpPr>
      <xdr:spPr>
        <a:xfrm>
          <a:off x="12854940" y="9987915"/>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135890</xdr:rowOff>
    </xdr:from>
    <xdr:to>
      <xdr:col>72</xdr:col>
      <xdr:colOff>38100</xdr:colOff>
      <xdr:row>60</xdr:row>
      <xdr:rowOff>66040</xdr:rowOff>
    </xdr:to>
    <xdr:sp macro="" textlink="">
      <xdr:nvSpPr>
        <xdr:cNvPr id="659" name="楕円 658"/>
        <xdr:cNvSpPr/>
      </xdr:nvSpPr>
      <xdr:spPr>
        <a:xfrm>
          <a:off x="12029440" y="100266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97155</xdr:rowOff>
    </xdr:from>
    <xdr:to>
      <xdr:col>76</xdr:col>
      <xdr:colOff>114300</xdr:colOff>
      <xdr:row>60</xdr:row>
      <xdr:rowOff>15240</xdr:rowOff>
    </xdr:to>
    <xdr:cxnSp macro="">
      <xdr:nvCxnSpPr>
        <xdr:cNvPr id="660" name="直線コネクタ 659"/>
        <xdr:cNvCxnSpPr/>
      </xdr:nvCxnSpPr>
      <xdr:spPr>
        <a:xfrm flipV="1">
          <a:off x="12072620" y="9987915"/>
          <a:ext cx="78232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103505</xdr:rowOff>
    </xdr:from>
    <xdr:to>
      <xdr:col>67</xdr:col>
      <xdr:colOff>101600</xdr:colOff>
      <xdr:row>60</xdr:row>
      <xdr:rowOff>33655</xdr:rowOff>
    </xdr:to>
    <xdr:sp macro="" textlink="">
      <xdr:nvSpPr>
        <xdr:cNvPr id="661" name="楕円 660"/>
        <xdr:cNvSpPr/>
      </xdr:nvSpPr>
      <xdr:spPr>
        <a:xfrm>
          <a:off x="11231880" y="9994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154305</xdr:rowOff>
    </xdr:from>
    <xdr:to>
      <xdr:col>71</xdr:col>
      <xdr:colOff>177800</xdr:colOff>
      <xdr:row>60</xdr:row>
      <xdr:rowOff>15240</xdr:rowOff>
    </xdr:to>
    <xdr:cxnSp macro="">
      <xdr:nvCxnSpPr>
        <xdr:cNvPr id="662" name="直線コネクタ 661"/>
        <xdr:cNvCxnSpPr/>
      </xdr:nvCxnSpPr>
      <xdr:spPr>
        <a:xfrm>
          <a:off x="11282680" y="10045065"/>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663" name="n_1aveValue【学校施設】&#10;有形固定資産減価償却率"/>
        <xdr:cNvSpPr txBox="1"/>
      </xdr:nvSpPr>
      <xdr:spPr>
        <a:xfrm>
          <a:off x="134372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66692</xdr:rowOff>
    </xdr:from>
    <xdr:ext cx="405111" cy="259045"/>
    <xdr:sp macro="" textlink="">
      <xdr:nvSpPr>
        <xdr:cNvPr id="664" name="n_2aveValue【学校施設】&#10;有形固定資産減価償却率"/>
        <xdr:cNvSpPr txBox="1"/>
      </xdr:nvSpPr>
      <xdr:spPr>
        <a:xfrm>
          <a:off x="1267524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78122</xdr:rowOff>
    </xdr:from>
    <xdr:ext cx="405111" cy="259045"/>
    <xdr:sp macro="" textlink="">
      <xdr:nvSpPr>
        <xdr:cNvPr id="665" name="n_3aveValue【学校施設】&#10;有形固定資産減価償却率"/>
        <xdr:cNvSpPr txBox="1"/>
      </xdr:nvSpPr>
      <xdr:spPr>
        <a:xfrm>
          <a:off x="11900544" y="1013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24782</xdr:rowOff>
    </xdr:from>
    <xdr:ext cx="405111" cy="259045"/>
    <xdr:sp macro="" textlink="">
      <xdr:nvSpPr>
        <xdr:cNvPr id="666" name="n_4aveValue【学校施設】&#10;有形固定資産減価償却率"/>
        <xdr:cNvSpPr txBox="1"/>
      </xdr:nvSpPr>
      <xdr:spPr>
        <a:xfrm>
          <a:off x="11102984" y="1008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15892</xdr:rowOff>
    </xdr:from>
    <xdr:ext cx="405111" cy="259045"/>
    <xdr:sp macro="" textlink="">
      <xdr:nvSpPr>
        <xdr:cNvPr id="667" name="n_1mainValue【学校施設】&#10;有形固定資産減価償却率"/>
        <xdr:cNvSpPr txBox="1"/>
      </xdr:nvSpPr>
      <xdr:spPr>
        <a:xfrm>
          <a:off x="134372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164482</xdr:rowOff>
    </xdr:from>
    <xdr:ext cx="405111" cy="259045"/>
    <xdr:sp macro="" textlink="">
      <xdr:nvSpPr>
        <xdr:cNvPr id="668" name="n_2mainValue【学校施設】&#10;有形固定資産減価償却率"/>
        <xdr:cNvSpPr txBox="1"/>
      </xdr:nvSpPr>
      <xdr:spPr>
        <a:xfrm>
          <a:off x="126752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82567</xdr:rowOff>
    </xdr:from>
    <xdr:ext cx="405111" cy="259045"/>
    <xdr:sp macro="" textlink="">
      <xdr:nvSpPr>
        <xdr:cNvPr id="669" name="n_3mainValue【学校施設】&#10;有形固定資産減価償却率"/>
        <xdr:cNvSpPr txBox="1"/>
      </xdr:nvSpPr>
      <xdr:spPr>
        <a:xfrm>
          <a:off x="119005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50182</xdr:rowOff>
    </xdr:from>
    <xdr:ext cx="405111" cy="259045"/>
    <xdr:sp macro="" textlink="">
      <xdr:nvSpPr>
        <xdr:cNvPr id="670" name="n_4mainValue【学校施設】&#10;有形固定資産減価償却率"/>
        <xdr:cNvSpPr txBox="1"/>
      </xdr:nvSpPr>
      <xdr:spPr>
        <a:xfrm>
          <a:off x="1110298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81" name="直線コネクタ 680"/>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2" name="テキスト ボックス 681"/>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3" name="直線コネクタ 682"/>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4" name="テキスト ボックス 683"/>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5" name="直線コネクタ 684"/>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6" name="テキスト ボックス 685"/>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7" name="直線コネクタ 686"/>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8" name="テキスト ボックス 687"/>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9" name="直線コネクタ 688"/>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0" name="テキスト ボックス 689"/>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1" name="直線コネクタ 690"/>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92" name="テキスト ボックス 691"/>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3" name="直線コネクタ 692"/>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4" name="テキスト ボックス 693"/>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5"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34127</xdr:rowOff>
    </xdr:from>
    <xdr:to>
      <xdr:col>116</xdr:col>
      <xdr:colOff>62864</xdr:colOff>
      <xdr:row>63</xdr:row>
      <xdr:rowOff>105809</xdr:rowOff>
    </xdr:to>
    <xdr:cxnSp macro="">
      <xdr:nvCxnSpPr>
        <xdr:cNvPr id="696" name="直線コネクタ 695"/>
        <xdr:cNvCxnSpPr/>
      </xdr:nvCxnSpPr>
      <xdr:spPr>
        <a:xfrm flipV="1">
          <a:off x="19509104" y="9421967"/>
          <a:ext cx="0" cy="1245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109636</xdr:rowOff>
    </xdr:from>
    <xdr:ext cx="469744" cy="259045"/>
    <xdr:sp macro="" textlink="">
      <xdr:nvSpPr>
        <xdr:cNvPr id="697" name="【学校施設】&#10;一人当たり面積最小値テキスト"/>
        <xdr:cNvSpPr txBox="1"/>
      </xdr:nvSpPr>
      <xdr:spPr>
        <a:xfrm>
          <a:off x="19547840" y="1067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105809</xdr:rowOff>
    </xdr:from>
    <xdr:to>
      <xdr:col>116</xdr:col>
      <xdr:colOff>152400</xdr:colOff>
      <xdr:row>63</xdr:row>
      <xdr:rowOff>105809</xdr:rowOff>
    </xdr:to>
    <xdr:cxnSp macro="">
      <xdr:nvCxnSpPr>
        <xdr:cNvPr id="698" name="直線コネクタ 697"/>
        <xdr:cNvCxnSpPr/>
      </xdr:nvCxnSpPr>
      <xdr:spPr>
        <a:xfrm>
          <a:off x="19443700" y="106671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152254</xdr:rowOff>
    </xdr:from>
    <xdr:ext cx="469744" cy="259045"/>
    <xdr:sp macro="" textlink="">
      <xdr:nvSpPr>
        <xdr:cNvPr id="699" name="【学校施設】&#10;一人当たり面積最大値テキスト"/>
        <xdr:cNvSpPr txBox="1"/>
      </xdr:nvSpPr>
      <xdr:spPr>
        <a:xfrm>
          <a:off x="19547840" y="920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34127</xdr:rowOff>
    </xdr:from>
    <xdr:to>
      <xdr:col>116</xdr:col>
      <xdr:colOff>152400</xdr:colOff>
      <xdr:row>56</xdr:row>
      <xdr:rowOff>34127</xdr:rowOff>
    </xdr:to>
    <xdr:cxnSp macro="">
      <xdr:nvCxnSpPr>
        <xdr:cNvPr id="700" name="直線コネクタ 699"/>
        <xdr:cNvCxnSpPr/>
      </xdr:nvCxnSpPr>
      <xdr:spPr>
        <a:xfrm>
          <a:off x="19443700" y="94219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56006</xdr:rowOff>
    </xdr:from>
    <xdr:ext cx="469744" cy="259045"/>
    <xdr:sp macro="" textlink="">
      <xdr:nvSpPr>
        <xdr:cNvPr id="701" name="【学校施設】&#10;一人当たり面積平均値テキスト"/>
        <xdr:cNvSpPr txBox="1"/>
      </xdr:nvSpPr>
      <xdr:spPr>
        <a:xfrm>
          <a:off x="19547840" y="10282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33129</xdr:rowOff>
    </xdr:from>
    <xdr:to>
      <xdr:col>116</xdr:col>
      <xdr:colOff>114300</xdr:colOff>
      <xdr:row>62</xdr:row>
      <xdr:rowOff>134729</xdr:rowOff>
    </xdr:to>
    <xdr:sp macro="" textlink="">
      <xdr:nvSpPr>
        <xdr:cNvPr id="702" name="フローチャート: 判断 701"/>
        <xdr:cNvSpPr/>
      </xdr:nvSpPr>
      <xdr:spPr>
        <a:xfrm>
          <a:off x="19458940" y="1042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69705</xdr:rowOff>
    </xdr:from>
    <xdr:to>
      <xdr:col>112</xdr:col>
      <xdr:colOff>38100</xdr:colOff>
      <xdr:row>62</xdr:row>
      <xdr:rowOff>171305</xdr:rowOff>
    </xdr:to>
    <xdr:sp macro="" textlink="">
      <xdr:nvSpPr>
        <xdr:cNvPr id="703" name="フローチャート: 判断 702"/>
        <xdr:cNvSpPr/>
      </xdr:nvSpPr>
      <xdr:spPr>
        <a:xfrm>
          <a:off x="18735040" y="104633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96810</xdr:rowOff>
    </xdr:from>
    <xdr:to>
      <xdr:col>107</xdr:col>
      <xdr:colOff>101600</xdr:colOff>
      <xdr:row>63</xdr:row>
      <xdr:rowOff>26960</xdr:rowOff>
    </xdr:to>
    <xdr:sp macro="" textlink="">
      <xdr:nvSpPr>
        <xdr:cNvPr id="704" name="フローチャート: 判断 703"/>
        <xdr:cNvSpPr/>
      </xdr:nvSpPr>
      <xdr:spPr>
        <a:xfrm>
          <a:off x="17937480" y="10490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102036</xdr:rowOff>
    </xdr:from>
    <xdr:to>
      <xdr:col>102</xdr:col>
      <xdr:colOff>165100</xdr:colOff>
      <xdr:row>63</xdr:row>
      <xdr:rowOff>32186</xdr:rowOff>
    </xdr:to>
    <xdr:sp macro="" textlink="">
      <xdr:nvSpPr>
        <xdr:cNvPr id="705" name="フローチャート: 判断 704"/>
        <xdr:cNvSpPr/>
      </xdr:nvSpPr>
      <xdr:spPr>
        <a:xfrm>
          <a:off x="17162780" y="104957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70848</xdr:rowOff>
    </xdr:from>
    <xdr:to>
      <xdr:col>98</xdr:col>
      <xdr:colOff>38100</xdr:colOff>
      <xdr:row>63</xdr:row>
      <xdr:rowOff>998</xdr:rowOff>
    </xdr:to>
    <xdr:sp macro="" textlink="">
      <xdr:nvSpPr>
        <xdr:cNvPr id="706" name="フローチャート: 判断 705"/>
        <xdr:cNvSpPr/>
      </xdr:nvSpPr>
      <xdr:spPr>
        <a:xfrm>
          <a:off x="16388080" y="104645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7" name="テキスト ボックス 706"/>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8" name="テキスト ボックス 707"/>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9" name="テキスト ボックス 708"/>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0" name="テキスト ボックス 709"/>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1" name="テキスト ボックス 710"/>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2594</xdr:rowOff>
    </xdr:from>
    <xdr:to>
      <xdr:col>116</xdr:col>
      <xdr:colOff>114300</xdr:colOff>
      <xdr:row>63</xdr:row>
      <xdr:rowOff>104194</xdr:rowOff>
    </xdr:to>
    <xdr:sp macro="" textlink="">
      <xdr:nvSpPr>
        <xdr:cNvPr id="712" name="楕円 711"/>
        <xdr:cNvSpPr/>
      </xdr:nvSpPr>
      <xdr:spPr>
        <a:xfrm>
          <a:off x="19458940" y="1056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88971</xdr:rowOff>
    </xdr:from>
    <xdr:ext cx="469744" cy="259045"/>
    <xdr:sp macro="" textlink="">
      <xdr:nvSpPr>
        <xdr:cNvPr id="713" name="【学校施設】&#10;一人当たり面積該当値テキスト"/>
        <xdr:cNvSpPr txBox="1"/>
      </xdr:nvSpPr>
      <xdr:spPr>
        <a:xfrm>
          <a:off x="19547840" y="10482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3084</xdr:rowOff>
    </xdr:from>
    <xdr:to>
      <xdr:col>112</xdr:col>
      <xdr:colOff>38100</xdr:colOff>
      <xdr:row>63</xdr:row>
      <xdr:rowOff>104684</xdr:rowOff>
    </xdr:to>
    <xdr:sp macro="" textlink="">
      <xdr:nvSpPr>
        <xdr:cNvPr id="714" name="楕円 713"/>
        <xdr:cNvSpPr/>
      </xdr:nvSpPr>
      <xdr:spPr>
        <a:xfrm>
          <a:off x="18735040" y="105644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53394</xdr:rowOff>
    </xdr:from>
    <xdr:to>
      <xdr:col>116</xdr:col>
      <xdr:colOff>63500</xdr:colOff>
      <xdr:row>63</xdr:row>
      <xdr:rowOff>53884</xdr:rowOff>
    </xdr:to>
    <xdr:cxnSp macro="">
      <xdr:nvCxnSpPr>
        <xdr:cNvPr id="715" name="直線コネクタ 714"/>
        <xdr:cNvCxnSpPr/>
      </xdr:nvCxnSpPr>
      <xdr:spPr>
        <a:xfrm flipV="1">
          <a:off x="18778220" y="10614714"/>
          <a:ext cx="73152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125712</xdr:rowOff>
    </xdr:from>
    <xdr:to>
      <xdr:col>107</xdr:col>
      <xdr:colOff>101600</xdr:colOff>
      <xdr:row>62</xdr:row>
      <xdr:rowOff>55862</xdr:rowOff>
    </xdr:to>
    <xdr:sp macro="" textlink="">
      <xdr:nvSpPr>
        <xdr:cNvPr id="716" name="楕円 715"/>
        <xdr:cNvSpPr/>
      </xdr:nvSpPr>
      <xdr:spPr>
        <a:xfrm>
          <a:off x="17937480" y="103517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5062</xdr:rowOff>
    </xdr:from>
    <xdr:to>
      <xdr:col>111</xdr:col>
      <xdr:colOff>177800</xdr:colOff>
      <xdr:row>63</xdr:row>
      <xdr:rowOff>53884</xdr:rowOff>
    </xdr:to>
    <xdr:cxnSp macro="">
      <xdr:nvCxnSpPr>
        <xdr:cNvPr id="717" name="直線コネクタ 716"/>
        <xdr:cNvCxnSpPr/>
      </xdr:nvCxnSpPr>
      <xdr:spPr>
        <a:xfrm>
          <a:off x="17988280" y="10398742"/>
          <a:ext cx="789940" cy="21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135672</xdr:rowOff>
    </xdr:from>
    <xdr:to>
      <xdr:col>102</xdr:col>
      <xdr:colOff>165100</xdr:colOff>
      <xdr:row>62</xdr:row>
      <xdr:rowOff>65822</xdr:rowOff>
    </xdr:to>
    <xdr:sp macro="" textlink="">
      <xdr:nvSpPr>
        <xdr:cNvPr id="718" name="楕円 717"/>
        <xdr:cNvSpPr/>
      </xdr:nvSpPr>
      <xdr:spPr>
        <a:xfrm>
          <a:off x="17162780" y="103617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5062</xdr:rowOff>
    </xdr:from>
    <xdr:to>
      <xdr:col>107</xdr:col>
      <xdr:colOff>50800</xdr:colOff>
      <xdr:row>62</xdr:row>
      <xdr:rowOff>15022</xdr:rowOff>
    </xdr:to>
    <xdr:cxnSp macro="">
      <xdr:nvCxnSpPr>
        <xdr:cNvPr id="719" name="直線コネクタ 718"/>
        <xdr:cNvCxnSpPr/>
      </xdr:nvCxnSpPr>
      <xdr:spPr>
        <a:xfrm flipV="1">
          <a:off x="17213580" y="10398742"/>
          <a:ext cx="77470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144816</xdr:rowOff>
    </xdr:from>
    <xdr:to>
      <xdr:col>98</xdr:col>
      <xdr:colOff>38100</xdr:colOff>
      <xdr:row>62</xdr:row>
      <xdr:rowOff>74966</xdr:rowOff>
    </xdr:to>
    <xdr:sp macro="" textlink="">
      <xdr:nvSpPr>
        <xdr:cNvPr id="720" name="楕円 719"/>
        <xdr:cNvSpPr/>
      </xdr:nvSpPr>
      <xdr:spPr>
        <a:xfrm>
          <a:off x="16388080" y="103708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15022</xdr:rowOff>
    </xdr:from>
    <xdr:to>
      <xdr:col>102</xdr:col>
      <xdr:colOff>114300</xdr:colOff>
      <xdr:row>62</xdr:row>
      <xdr:rowOff>24166</xdr:rowOff>
    </xdr:to>
    <xdr:cxnSp macro="">
      <xdr:nvCxnSpPr>
        <xdr:cNvPr id="721" name="直線コネクタ 720"/>
        <xdr:cNvCxnSpPr/>
      </xdr:nvCxnSpPr>
      <xdr:spPr>
        <a:xfrm flipV="1">
          <a:off x="16431260" y="10408702"/>
          <a:ext cx="7823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16382</xdr:rowOff>
    </xdr:from>
    <xdr:ext cx="469744" cy="259045"/>
    <xdr:sp macro="" textlink="">
      <xdr:nvSpPr>
        <xdr:cNvPr id="722" name="n_1aveValue【学校施設】&#10;一人当たり面積"/>
        <xdr:cNvSpPr txBox="1"/>
      </xdr:nvSpPr>
      <xdr:spPr>
        <a:xfrm>
          <a:off x="18561127" y="102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18087</xdr:rowOff>
    </xdr:from>
    <xdr:ext cx="469744" cy="259045"/>
    <xdr:sp macro="" textlink="">
      <xdr:nvSpPr>
        <xdr:cNvPr id="723" name="n_2aveValue【学校施設】&#10;一人当たり面積"/>
        <xdr:cNvSpPr txBox="1"/>
      </xdr:nvSpPr>
      <xdr:spPr>
        <a:xfrm>
          <a:off x="17776267" y="105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23313</xdr:rowOff>
    </xdr:from>
    <xdr:ext cx="469744" cy="259045"/>
    <xdr:sp macro="" textlink="">
      <xdr:nvSpPr>
        <xdr:cNvPr id="724" name="n_3aveValue【学校施設】&#10;一人当たり面積"/>
        <xdr:cNvSpPr txBox="1"/>
      </xdr:nvSpPr>
      <xdr:spPr>
        <a:xfrm>
          <a:off x="17001567" y="1058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163575</xdr:rowOff>
    </xdr:from>
    <xdr:ext cx="469744" cy="259045"/>
    <xdr:sp macro="" textlink="">
      <xdr:nvSpPr>
        <xdr:cNvPr id="725" name="n_4aveValue【学校施設】&#10;一人当たり面積"/>
        <xdr:cNvSpPr txBox="1"/>
      </xdr:nvSpPr>
      <xdr:spPr>
        <a:xfrm>
          <a:off x="16226867" y="105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95811</xdr:rowOff>
    </xdr:from>
    <xdr:ext cx="469744" cy="259045"/>
    <xdr:sp macro="" textlink="">
      <xdr:nvSpPr>
        <xdr:cNvPr id="726" name="n_1mainValue【学校施設】&#10;一人当たり面積"/>
        <xdr:cNvSpPr txBox="1"/>
      </xdr:nvSpPr>
      <xdr:spPr>
        <a:xfrm>
          <a:off x="18561127" y="1065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72389</xdr:rowOff>
    </xdr:from>
    <xdr:ext cx="469744" cy="259045"/>
    <xdr:sp macro="" textlink="">
      <xdr:nvSpPr>
        <xdr:cNvPr id="727" name="n_2mainValue【学校施設】&#10;一人当たり面積"/>
        <xdr:cNvSpPr txBox="1"/>
      </xdr:nvSpPr>
      <xdr:spPr>
        <a:xfrm>
          <a:off x="17776267" y="1013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82349</xdr:rowOff>
    </xdr:from>
    <xdr:ext cx="469744" cy="259045"/>
    <xdr:sp macro="" textlink="">
      <xdr:nvSpPr>
        <xdr:cNvPr id="728" name="n_3mainValue【学校施設】&#10;一人当たり面積"/>
        <xdr:cNvSpPr txBox="1"/>
      </xdr:nvSpPr>
      <xdr:spPr>
        <a:xfrm>
          <a:off x="17001567" y="1014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91493</xdr:rowOff>
    </xdr:from>
    <xdr:ext cx="469744" cy="259045"/>
    <xdr:sp macro="" textlink="">
      <xdr:nvSpPr>
        <xdr:cNvPr id="729" name="n_4mainValue【学校施設】&#10;一人当たり面積"/>
        <xdr:cNvSpPr txBox="1"/>
      </xdr:nvSpPr>
      <xdr:spPr>
        <a:xfrm>
          <a:off x="16226867" y="1014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0" name="正方形/長方形 729"/>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1" name="正方形/長方形 730"/>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2" name="正方形/長方形 731"/>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3" name="正方形/長方形 732"/>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4" name="正方形/長方形 733"/>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5" name="正方形/長方形 734"/>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6" name="正方形/長方形 735"/>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正方形/長方形 736"/>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8" name="テキスト ボックス 737"/>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9" name="直線コネクタ 738"/>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0" name="テキスト ボックス 739"/>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1" name="直線コネクタ 740"/>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2" name="テキスト ボックス 741"/>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3" name="直線コネクタ 742"/>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4" name="テキスト ボックス 743"/>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5" name="直線コネクタ 744"/>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6" name="テキスト ボックス 745"/>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7" name="直線コネクタ 746"/>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8" name="テキスト ボックス 747"/>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9" name="直線コネクタ 748"/>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50" name="テキスト ボックス 749"/>
        <xdr:cNvSpPr txBox="1"/>
      </xdr:nvSpPr>
      <xdr:spPr>
        <a:xfrm>
          <a:off x="1066688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2"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53" name="直線コネクタ 752"/>
        <xdr:cNvCxnSpPr/>
      </xdr:nvCxnSpPr>
      <xdr:spPr>
        <a:xfrm flipV="1">
          <a:off x="14375764" y="1304163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54" name="【児童館】&#10;有形固定資産減価償却率最小値テキスト"/>
        <xdr:cNvSpPr txBox="1"/>
      </xdr:nvSpPr>
      <xdr:spPr>
        <a:xfrm>
          <a:off x="144145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5" name="直線コネクタ 754"/>
        <xdr:cNvCxnSpPr/>
      </xdr:nvCxnSpPr>
      <xdr:spPr>
        <a:xfrm>
          <a:off x="1428750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6" name="【児童館】&#10;有形固定資産減価償却率最大値テキスト"/>
        <xdr:cNvSpPr txBox="1"/>
      </xdr:nvSpPr>
      <xdr:spPr>
        <a:xfrm>
          <a:off x="14414500" y="1282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7" name="直線コネクタ 756"/>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54627</xdr:rowOff>
    </xdr:from>
    <xdr:ext cx="405111" cy="259045"/>
    <xdr:sp macro="" textlink="">
      <xdr:nvSpPr>
        <xdr:cNvPr id="758" name="【児童館】&#10;有形固定資産減価償却率平均値テキスト"/>
        <xdr:cNvSpPr txBox="1"/>
      </xdr:nvSpPr>
      <xdr:spPr>
        <a:xfrm>
          <a:off x="14414500" y="13801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31750</xdr:rowOff>
    </xdr:from>
    <xdr:to>
      <xdr:col>85</xdr:col>
      <xdr:colOff>177800</xdr:colOff>
      <xdr:row>83</xdr:row>
      <xdr:rowOff>133350</xdr:rowOff>
    </xdr:to>
    <xdr:sp macro="" textlink="">
      <xdr:nvSpPr>
        <xdr:cNvPr id="759" name="フローチャート: 判断 758"/>
        <xdr:cNvSpPr/>
      </xdr:nvSpPr>
      <xdr:spPr>
        <a:xfrm>
          <a:off x="14325600" y="1394587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760" name="フローチャート: 判断 759"/>
        <xdr:cNvSpPr/>
      </xdr:nvSpPr>
      <xdr:spPr>
        <a:xfrm>
          <a:off x="13578840" y="1391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167639</xdr:rowOff>
    </xdr:from>
    <xdr:to>
      <xdr:col>76</xdr:col>
      <xdr:colOff>165100</xdr:colOff>
      <xdr:row>82</xdr:row>
      <xdr:rowOff>97789</xdr:rowOff>
    </xdr:to>
    <xdr:sp macro="" textlink="">
      <xdr:nvSpPr>
        <xdr:cNvPr id="761" name="フローチャート: 判断 760"/>
        <xdr:cNvSpPr/>
      </xdr:nvSpPr>
      <xdr:spPr>
        <a:xfrm>
          <a:off x="12804140" y="137464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762" name="フローチャート: 判断 761"/>
        <xdr:cNvSpPr/>
      </xdr:nvSpPr>
      <xdr:spPr>
        <a:xfrm>
          <a:off x="12029440" y="137033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130811</xdr:rowOff>
    </xdr:from>
    <xdr:to>
      <xdr:col>67</xdr:col>
      <xdr:colOff>101600</xdr:colOff>
      <xdr:row>82</xdr:row>
      <xdr:rowOff>60961</xdr:rowOff>
    </xdr:to>
    <xdr:sp macro="" textlink="">
      <xdr:nvSpPr>
        <xdr:cNvPr id="763" name="フローチャート: 判断 762"/>
        <xdr:cNvSpPr/>
      </xdr:nvSpPr>
      <xdr:spPr>
        <a:xfrm>
          <a:off x="11231880" y="137096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152400</xdr:rowOff>
    </xdr:from>
    <xdr:to>
      <xdr:col>85</xdr:col>
      <xdr:colOff>177800</xdr:colOff>
      <xdr:row>85</xdr:row>
      <xdr:rowOff>82550</xdr:rowOff>
    </xdr:to>
    <xdr:sp macro="" textlink="">
      <xdr:nvSpPr>
        <xdr:cNvPr id="769" name="楕円 768"/>
        <xdr:cNvSpPr/>
      </xdr:nvSpPr>
      <xdr:spPr>
        <a:xfrm>
          <a:off x="14325600" y="142341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67327</xdr:rowOff>
    </xdr:from>
    <xdr:ext cx="469744" cy="259045"/>
    <xdr:sp macro="" textlink="">
      <xdr:nvSpPr>
        <xdr:cNvPr id="770" name="【児童館】&#10;有形固定資産減価償却率該当値テキスト"/>
        <xdr:cNvSpPr txBox="1"/>
      </xdr:nvSpPr>
      <xdr:spPr>
        <a:xfrm>
          <a:off x="14414500" y="1414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152400</xdr:rowOff>
    </xdr:from>
    <xdr:to>
      <xdr:col>81</xdr:col>
      <xdr:colOff>101600</xdr:colOff>
      <xdr:row>85</xdr:row>
      <xdr:rowOff>82550</xdr:rowOff>
    </xdr:to>
    <xdr:sp macro="" textlink="">
      <xdr:nvSpPr>
        <xdr:cNvPr id="771" name="楕円 770"/>
        <xdr:cNvSpPr/>
      </xdr:nvSpPr>
      <xdr:spPr>
        <a:xfrm>
          <a:off x="13578840" y="14234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31750</xdr:rowOff>
    </xdr:from>
    <xdr:to>
      <xdr:col>85</xdr:col>
      <xdr:colOff>127000</xdr:colOff>
      <xdr:row>85</xdr:row>
      <xdr:rowOff>31750</xdr:rowOff>
    </xdr:to>
    <xdr:cxnSp macro="">
      <xdr:nvCxnSpPr>
        <xdr:cNvPr id="772" name="直線コネクタ 771"/>
        <xdr:cNvCxnSpPr/>
      </xdr:nvCxnSpPr>
      <xdr:spPr>
        <a:xfrm>
          <a:off x="13629640" y="1428115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128270</xdr:rowOff>
    </xdr:from>
    <xdr:to>
      <xdr:col>76</xdr:col>
      <xdr:colOff>165100</xdr:colOff>
      <xdr:row>85</xdr:row>
      <xdr:rowOff>58420</xdr:rowOff>
    </xdr:to>
    <xdr:sp macro="" textlink="">
      <xdr:nvSpPr>
        <xdr:cNvPr id="773" name="楕円 772"/>
        <xdr:cNvSpPr/>
      </xdr:nvSpPr>
      <xdr:spPr>
        <a:xfrm>
          <a:off x="12804140" y="14210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7620</xdr:rowOff>
    </xdr:from>
    <xdr:to>
      <xdr:col>81</xdr:col>
      <xdr:colOff>50800</xdr:colOff>
      <xdr:row>85</xdr:row>
      <xdr:rowOff>31750</xdr:rowOff>
    </xdr:to>
    <xdr:cxnSp macro="">
      <xdr:nvCxnSpPr>
        <xdr:cNvPr id="774" name="直線コネクタ 773"/>
        <xdr:cNvCxnSpPr/>
      </xdr:nvCxnSpPr>
      <xdr:spPr>
        <a:xfrm>
          <a:off x="12854940" y="14257020"/>
          <a:ext cx="7747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96520</xdr:rowOff>
    </xdr:from>
    <xdr:to>
      <xdr:col>72</xdr:col>
      <xdr:colOff>38100</xdr:colOff>
      <xdr:row>85</xdr:row>
      <xdr:rowOff>26670</xdr:rowOff>
    </xdr:to>
    <xdr:sp macro="" textlink="">
      <xdr:nvSpPr>
        <xdr:cNvPr id="775" name="楕円 774"/>
        <xdr:cNvSpPr/>
      </xdr:nvSpPr>
      <xdr:spPr>
        <a:xfrm>
          <a:off x="12029440" y="141782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147320</xdr:rowOff>
    </xdr:from>
    <xdr:to>
      <xdr:col>76</xdr:col>
      <xdr:colOff>114300</xdr:colOff>
      <xdr:row>85</xdr:row>
      <xdr:rowOff>7620</xdr:rowOff>
    </xdr:to>
    <xdr:cxnSp macro="">
      <xdr:nvCxnSpPr>
        <xdr:cNvPr id="776" name="直線コネクタ 775"/>
        <xdr:cNvCxnSpPr/>
      </xdr:nvCxnSpPr>
      <xdr:spPr>
        <a:xfrm>
          <a:off x="12072620" y="14229080"/>
          <a:ext cx="78232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64770</xdr:rowOff>
    </xdr:from>
    <xdr:to>
      <xdr:col>67</xdr:col>
      <xdr:colOff>101600</xdr:colOff>
      <xdr:row>84</xdr:row>
      <xdr:rowOff>166370</xdr:rowOff>
    </xdr:to>
    <xdr:sp macro="" textlink="">
      <xdr:nvSpPr>
        <xdr:cNvPr id="777" name="楕円 776"/>
        <xdr:cNvSpPr/>
      </xdr:nvSpPr>
      <xdr:spPr>
        <a:xfrm>
          <a:off x="11231880" y="1414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115570</xdr:rowOff>
    </xdr:from>
    <xdr:to>
      <xdr:col>71</xdr:col>
      <xdr:colOff>177800</xdr:colOff>
      <xdr:row>84</xdr:row>
      <xdr:rowOff>147320</xdr:rowOff>
    </xdr:to>
    <xdr:cxnSp macro="">
      <xdr:nvCxnSpPr>
        <xdr:cNvPr id="778" name="直線コネクタ 777"/>
        <xdr:cNvCxnSpPr/>
      </xdr:nvCxnSpPr>
      <xdr:spPr>
        <a:xfrm>
          <a:off x="11282680" y="14197330"/>
          <a:ext cx="78994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116857</xdr:rowOff>
    </xdr:from>
    <xdr:ext cx="405111" cy="259045"/>
    <xdr:sp macro="" textlink="">
      <xdr:nvSpPr>
        <xdr:cNvPr id="779" name="n_1aveValue【児童館】&#10;有形固定資産減価償却率"/>
        <xdr:cNvSpPr txBox="1"/>
      </xdr:nvSpPr>
      <xdr:spPr>
        <a:xfrm>
          <a:off x="134372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114316</xdr:rowOff>
    </xdr:from>
    <xdr:ext cx="405111" cy="259045"/>
    <xdr:sp macro="" textlink="">
      <xdr:nvSpPr>
        <xdr:cNvPr id="780" name="n_2aveValue【児童館】&#10;有形固定資産減価償却率"/>
        <xdr:cNvSpPr txBox="1"/>
      </xdr:nvSpPr>
      <xdr:spPr>
        <a:xfrm>
          <a:off x="12675244" y="1352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71138</xdr:rowOff>
    </xdr:from>
    <xdr:ext cx="405111" cy="259045"/>
    <xdr:sp macro="" textlink="">
      <xdr:nvSpPr>
        <xdr:cNvPr id="781" name="n_3aveValue【児童館】&#10;有形固定資産減価償却率"/>
        <xdr:cNvSpPr txBox="1"/>
      </xdr:nvSpPr>
      <xdr:spPr>
        <a:xfrm>
          <a:off x="119005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77488</xdr:rowOff>
    </xdr:from>
    <xdr:ext cx="405111" cy="259045"/>
    <xdr:sp macro="" textlink="">
      <xdr:nvSpPr>
        <xdr:cNvPr id="782" name="n_4aveValue【児童館】&#10;有形固定資産減価償却率"/>
        <xdr:cNvSpPr txBox="1"/>
      </xdr:nvSpPr>
      <xdr:spPr>
        <a:xfrm>
          <a:off x="11102984" y="13488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85</xdr:row>
      <xdr:rowOff>73677</xdr:rowOff>
    </xdr:from>
    <xdr:ext cx="469744" cy="259045"/>
    <xdr:sp macro="" textlink="">
      <xdr:nvSpPr>
        <xdr:cNvPr id="783" name="n_1mainValue【児童館】&#10;有形固定資産減価償却率"/>
        <xdr:cNvSpPr txBox="1"/>
      </xdr:nvSpPr>
      <xdr:spPr>
        <a:xfrm>
          <a:off x="13412547"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49547</xdr:rowOff>
    </xdr:from>
    <xdr:ext cx="405111" cy="259045"/>
    <xdr:sp macro="" textlink="">
      <xdr:nvSpPr>
        <xdr:cNvPr id="784" name="n_2mainValue【児童館】&#10;有形固定資産減価償却率"/>
        <xdr:cNvSpPr txBox="1"/>
      </xdr:nvSpPr>
      <xdr:spPr>
        <a:xfrm>
          <a:off x="126752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17797</xdr:rowOff>
    </xdr:from>
    <xdr:ext cx="405111" cy="259045"/>
    <xdr:sp macro="" textlink="">
      <xdr:nvSpPr>
        <xdr:cNvPr id="785" name="n_3mainValue【児童館】&#10;有形固定資産減価償却率"/>
        <xdr:cNvSpPr txBox="1"/>
      </xdr:nvSpPr>
      <xdr:spPr>
        <a:xfrm>
          <a:off x="11900544" y="1426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157497</xdr:rowOff>
    </xdr:from>
    <xdr:ext cx="405111" cy="259045"/>
    <xdr:sp macro="" textlink="">
      <xdr:nvSpPr>
        <xdr:cNvPr id="786" name="n_4mainValue【児童館】&#10;有形固定資産減価償却率"/>
        <xdr:cNvSpPr txBox="1"/>
      </xdr:nvSpPr>
      <xdr:spPr>
        <a:xfrm>
          <a:off x="11102984" y="1423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7" name="直線コネクタ 796"/>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8" name="テキスト ボックス 797"/>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9" name="直線コネクタ 798"/>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0" name="テキスト ボックス 799"/>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1" name="直線コネクタ 800"/>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2" name="テキスト ボックス 801"/>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3" name="直線コネクタ 802"/>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4" name="テキスト ボックス 803"/>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5" name="直線コネクタ 804"/>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6" name="テキスト ボックス 805"/>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7" name="直線コネクタ 806"/>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8" name="テキスト ボックス 807"/>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9"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86</xdr:row>
      <xdr:rowOff>57150</xdr:rowOff>
    </xdr:to>
    <xdr:cxnSp macro="">
      <xdr:nvCxnSpPr>
        <xdr:cNvPr id="810" name="直線コネクタ 809"/>
        <xdr:cNvCxnSpPr/>
      </xdr:nvCxnSpPr>
      <xdr:spPr>
        <a:xfrm flipV="1">
          <a:off x="19509104" y="1318640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811" name="【児童館】&#10;一人当たり面積最小値テキスト"/>
        <xdr:cNvSpPr txBox="1"/>
      </xdr:nvSpPr>
      <xdr:spPr>
        <a:xfrm>
          <a:off x="19547840" y="1447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812" name="直線コネクタ 811"/>
        <xdr:cNvCxnSpPr/>
      </xdr:nvCxnSpPr>
      <xdr:spPr>
        <a:xfrm>
          <a:off x="19443700" y="1447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813" name="【児童館】&#10;一人当たり面積最大値テキスト"/>
        <xdr:cNvSpPr txBox="1"/>
      </xdr:nvSpPr>
      <xdr:spPr>
        <a:xfrm>
          <a:off x="19547840" y="1296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814" name="直線コネクタ 813"/>
        <xdr:cNvCxnSpPr/>
      </xdr:nvCxnSpPr>
      <xdr:spPr>
        <a:xfrm>
          <a:off x="19443700" y="131864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158766</xdr:rowOff>
    </xdr:from>
    <xdr:ext cx="469744" cy="259045"/>
    <xdr:sp macro="" textlink="">
      <xdr:nvSpPr>
        <xdr:cNvPr id="815" name="【児童館】&#10;一人当たり面積平均値テキスト"/>
        <xdr:cNvSpPr txBox="1"/>
      </xdr:nvSpPr>
      <xdr:spPr>
        <a:xfrm>
          <a:off x="19547840" y="14072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135889</xdr:rowOff>
    </xdr:from>
    <xdr:to>
      <xdr:col>116</xdr:col>
      <xdr:colOff>114300</xdr:colOff>
      <xdr:row>85</xdr:row>
      <xdr:rowOff>66039</xdr:rowOff>
    </xdr:to>
    <xdr:sp macro="" textlink="">
      <xdr:nvSpPr>
        <xdr:cNvPr id="816" name="フローチャート: 判断 815"/>
        <xdr:cNvSpPr/>
      </xdr:nvSpPr>
      <xdr:spPr>
        <a:xfrm>
          <a:off x="19458940" y="142176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817" name="フローチャート: 判断 816"/>
        <xdr:cNvSpPr/>
      </xdr:nvSpPr>
      <xdr:spPr>
        <a:xfrm>
          <a:off x="18735040" y="142405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71120</xdr:rowOff>
    </xdr:from>
    <xdr:to>
      <xdr:col>107</xdr:col>
      <xdr:colOff>101600</xdr:colOff>
      <xdr:row>86</xdr:row>
      <xdr:rowOff>1270</xdr:rowOff>
    </xdr:to>
    <xdr:sp macro="" textlink="">
      <xdr:nvSpPr>
        <xdr:cNvPr id="818" name="フローチャート: 判断 817"/>
        <xdr:cNvSpPr/>
      </xdr:nvSpPr>
      <xdr:spPr>
        <a:xfrm>
          <a:off x="17937480" y="14320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93980</xdr:rowOff>
    </xdr:from>
    <xdr:to>
      <xdr:col>102</xdr:col>
      <xdr:colOff>165100</xdr:colOff>
      <xdr:row>86</xdr:row>
      <xdr:rowOff>24130</xdr:rowOff>
    </xdr:to>
    <xdr:sp macro="" textlink="">
      <xdr:nvSpPr>
        <xdr:cNvPr id="819" name="フローチャート: 判断 818"/>
        <xdr:cNvSpPr/>
      </xdr:nvSpPr>
      <xdr:spPr>
        <a:xfrm>
          <a:off x="17162780" y="14343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78739</xdr:rowOff>
    </xdr:from>
    <xdr:to>
      <xdr:col>98</xdr:col>
      <xdr:colOff>38100</xdr:colOff>
      <xdr:row>86</xdr:row>
      <xdr:rowOff>8889</xdr:rowOff>
    </xdr:to>
    <xdr:sp macro="" textlink="">
      <xdr:nvSpPr>
        <xdr:cNvPr id="820" name="フローチャート: 判断 819"/>
        <xdr:cNvSpPr/>
      </xdr:nvSpPr>
      <xdr:spPr>
        <a:xfrm>
          <a:off x="16388080" y="143281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1" name="テキスト ボックス 820"/>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2" name="テキスト ボックス 821"/>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3" name="テキスト ボックス 822"/>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4" name="テキスト ボックス 823"/>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5" name="テキスト ボックス 824"/>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116839</xdr:rowOff>
    </xdr:from>
    <xdr:to>
      <xdr:col>116</xdr:col>
      <xdr:colOff>114300</xdr:colOff>
      <xdr:row>86</xdr:row>
      <xdr:rowOff>46989</xdr:rowOff>
    </xdr:to>
    <xdr:sp macro="" textlink="">
      <xdr:nvSpPr>
        <xdr:cNvPr id="826" name="楕円 825"/>
        <xdr:cNvSpPr/>
      </xdr:nvSpPr>
      <xdr:spPr>
        <a:xfrm>
          <a:off x="19458940" y="143662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31766</xdr:rowOff>
    </xdr:from>
    <xdr:ext cx="469744" cy="259045"/>
    <xdr:sp macro="" textlink="">
      <xdr:nvSpPr>
        <xdr:cNvPr id="827" name="【児童館】&#10;一人当たり面積該当値テキスト"/>
        <xdr:cNvSpPr txBox="1"/>
      </xdr:nvSpPr>
      <xdr:spPr>
        <a:xfrm>
          <a:off x="19547840" y="1428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116839</xdr:rowOff>
    </xdr:from>
    <xdr:to>
      <xdr:col>112</xdr:col>
      <xdr:colOff>38100</xdr:colOff>
      <xdr:row>86</xdr:row>
      <xdr:rowOff>46989</xdr:rowOff>
    </xdr:to>
    <xdr:sp macro="" textlink="">
      <xdr:nvSpPr>
        <xdr:cNvPr id="828" name="楕円 827"/>
        <xdr:cNvSpPr/>
      </xdr:nvSpPr>
      <xdr:spPr>
        <a:xfrm>
          <a:off x="18735040" y="143662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167639</xdr:rowOff>
    </xdr:from>
    <xdr:to>
      <xdr:col>116</xdr:col>
      <xdr:colOff>63500</xdr:colOff>
      <xdr:row>85</xdr:row>
      <xdr:rowOff>167639</xdr:rowOff>
    </xdr:to>
    <xdr:cxnSp macro="">
      <xdr:nvCxnSpPr>
        <xdr:cNvPr id="829" name="直線コネクタ 828"/>
        <xdr:cNvCxnSpPr/>
      </xdr:nvCxnSpPr>
      <xdr:spPr>
        <a:xfrm>
          <a:off x="18778220" y="1441703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830" name="楕円 829"/>
        <xdr:cNvSpPr/>
      </xdr:nvSpPr>
      <xdr:spPr>
        <a:xfrm>
          <a:off x="17937480" y="14370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167639</xdr:rowOff>
    </xdr:from>
    <xdr:to>
      <xdr:col>111</xdr:col>
      <xdr:colOff>177800</xdr:colOff>
      <xdr:row>86</xdr:row>
      <xdr:rowOff>0</xdr:rowOff>
    </xdr:to>
    <xdr:cxnSp macro="">
      <xdr:nvCxnSpPr>
        <xdr:cNvPr id="831" name="直線コネクタ 830"/>
        <xdr:cNvCxnSpPr/>
      </xdr:nvCxnSpPr>
      <xdr:spPr>
        <a:xfrm flipV="1">
          <a:off x="17988280" y="14417039"/>
          <a:ext cx="78994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832" name="楕円 831"/>
        <xdr:cNvSpPr/>
      </xdr:nvSpPr>
      <xdr:spPr>
        <a:xfrm>
          <a:off x="17162780" y="14370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833" name="直線コネクタ 832"/>
        <xdr:cNvCxnSpPr/>
      </xdr:nvCxnSpPr>
      <xdr:spPr>
        <a:xfrm>
          <a:off x="17213580" y="1441704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124461</xdr:rowOff>
    </xdr:from>
    <xdr:to>
      <xdr:col>98</xdr:col>
      <xdr:colOff>38100</xdr:colOff>
      <xdr:row>86</xdr:row>
      <xdr:rowOff>54611</xdr:rowOff>
    </xdr:to>
    <xdr:sp macro="" textlink="">
      <xdr:nvSpPr>
        <xdr:cNvPr id="834" name="楕円 833"/>
        <xdr:cNvSpPr/>
      </xdr:nvSpPr>
      <xdr:spPr>
        <a:xfrm>
          <a:off x="16388080" y="143738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0</xdr:rowOff>
    </xdr:from>
    <xdr:to>
      <xdr:col>102</xdr:col>
      <xdr:colOff>114300</xdr:colOff>
      <xdr:row>86</xdr:row>
      <xdr:rowOff>3811</xdr:rowOff>
    </xdr:to>
    <xdr:cxnSp macro="">
      <xdr:nvCxnSpPr>
        <xdr:cNvPr id="835" name="直線コネクタ 834"/>
        <xdr:cNvCxnSpPr/>
      </xdr:nvCxnSpPr>
      <xdr:spPr>
        <a:xfrm flipV="1">
          <a:off x="16431260" y="14417040"/>
          <a:ext cx="7823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105427</xdr:rowOff>
    </xdr:from>
    <xdr:ext cx="469744" cy="259045"/>
    <xdr:sp macro="" textlink="">
      <xdr:nvSpPr>
        <xdr:cNvPr id="836" name="n_1aveValue【児童館】&#10;一人当たり面積"/>
        <xdr:cNvSpPr txBox="1"/>
      </xdr:nvSpPr>
      <xdr:spPr>
        <a:xfrm>
          <a:off x="185611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17797</xdr:rowOff>
    </xdr:from>
    <xdr:ext cx="469744" cy="259045"/>
    <xdr:sp macro="" textlink="">
      <xdr:nvSpPr>
        <xdr:cNvPr id="837" name="n_2aveValue【児童館】&#10;一人当たり面積"/>
        <xdr:cNvSpPr txBox="1"/>
      </xdr:nvSpPr>
      <xdr:spPr>
        <a:xfrm>
          <a:off x="17776267"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40657</xdr:rowOff>
    </xdr:from>
    <xdr:ext cx="469744" cy="259045"/>
    <xdr:sp macro="" textlink="">
      <xdr:nvSpPr>
        <xdr:cNvPr id="838" name="n_3aveValue【児童館】&#10;一人当たり面積"/>
        <xdr:cNvSpPr txBox="1"/>
      </xdr:nvSpPr>
      <xdr:spPr>
        <a:xfrm>
          <a:off x="17001567" y="1412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25416</xdr:rowOff>
    </xdr:from>
    <xdr:ext cx="469744" cy="259045"/>
    <xdr:sp macro="" textlink="">
      <xdr:nvSpPr>
        <xdr:cNvPr id="839" name="n_4aveValue【児童館】&#10;一人当たり面積"/>
        <xdr:cNvSpPr txBox="1"/>
      </xdr:nvSpPr>
      <xdr:spPr>
        <a:xfrm>
          <a:off x="16226867" y="1410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38116</xdr:rowOff>
    </xdr:from>
    <xdr:ext cx="469744" cy="259045"/>
    <xdr:sp macro="" textlink="">
      <xdr:nvSpPr>
        <xdr:cNvPr id="840" name="n_1mainValue【児童館】&#10;一人当たり面積"/>
        <xdr:cNvSpPr txBox="1"/>
      </xdr:nvSpPr>
      <xdr:spPr>
        <a:xfrm>
          <a:off x="18561127" y="1445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841" name="n_2mainValue【児童館】&#10;一人当たり面積"/>
        <xdr:cNvSpPr txBox="1"/>
      </xdr:nvSpPr>
      <xdr:spPr>
        <a:xfrm>
          <a:off x="17776267"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842" name="n_3mainValue【児童館】&#10;一人当たり面積"/>
        <xdr:cNvSpPr txBox="1"/>
      </xdr:nvSpPr>
      <xdr:spPr>
        <a:xfrm>
          <a:off x="17001567"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45738</xdr:rowOff>
    </xdr:from>
    <xdr:ext cx="469744" cy="259045"/>
    <xdr:sp macro="" textlink="">
      <xdr:nvSpPr>
        <xdr:cNvPr id="843" name="n_4mainValue【児童館】&#10;一人当たり面積"/>
        <xdr:cNvSpPr txBox="1"/>
      </xdr:nvSpPr>
      <xdr:spPr>
        <a:xfrm>
          <a:off x="16226867" y="1446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4" name="正方形/長方形 843"/>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5" name="正方形/長方形 844"/>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6" name="正方形/長方形 845"/>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7" name="正方形/長方形 846"/>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8" name="正方形/長方形 847"/>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9" name="正方形/長方形 848"/>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0" name="正方形/長方形 849"/>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正方形/長方形 850"/>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2" name="テキスト ボックス 851"/>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3" name="直線コネクタ 852"/>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4" name="テキスト ボックス 853"/>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5" name="直線コネクタ 854"/>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6" name="テキスト ボックス 855"/>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7" name="直線コネクタ 856"/>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8" name="テキスト ボックス 857"/>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9" name="直線コネクタ 858"/>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0" name="テキスト ボックス 859"/>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1" name="直線コネクタ 860"/>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2" name="テキスト ボックス 861"/>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3" name="直線コネクタ 862"/>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4" name="テキスト ボックス 863"/>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5" name="直線コネクタ 864"/>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6" name="テキスト ボックス 865"/>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7" name="直線コネクタ 86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8"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109</xdr:row>
      <xdr:rowOff>35379</xdr:rowOff>
    </xdr:to>
    <xdr:cxnSp macro="">
      <xdr:nvCxnSpPr>
        <xdr:cNvPr id="869" name="直線コネクタ 868"/>
        <xdr:cNvCxnSpPr/>
      </xdr:nvCxnSpPr>
      <xdr:spPr>
        <a:xfrm flipV="1">
          <a:off x="14375764" y="16846731"/>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70" name="【公民館】&#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71" name="直線コネクタ 870"/>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340478" cy="259045"/>
    <xdr:sp macro="" textlink="">
      <xdr:nvSpPr>
        <xdr:cNvPr id="872" name="【公民館】&#10;有形固定資産減価償却率最大値テキスト"/>
        <xdr:cNvSpPr txBox="1"/>
      </xdr:nvSpPr>
      <xdr:spPr>
        <a:xfrm>
          <a:off x="14414500" y="166257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873" name="直線コネクタ 872"/>
        <xdr:cNvCxnSpPr/>
      </xdr:nvCxnSpPr>
      <xdr:spPr>
        <a:xfrm>
          <a:off x="14287500" y="168467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20519</xdr:rowOff>
    </xdr:from>
    <xdr:ext cx="405111" cy="259045"/>
    <xdr:sp macro="" textlink="">
      <xdr:nvSpPr>
        <xdr:cNvPr id="874" name="【公民館】&#10;有形固定資産減価償却率平均値テキスト"/>
        <xdr:cNvSpPr txBox="1"/>
      </xdr:nvSpPr>
      <xdr:spPr>
        <a:xfrm>
          <a:off x="14414500" y="17622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169092</xdr:rowOff>
    </xdr:from>
    <xdr:to>
      <xdr:col>85</xdr:col>
      <xdr:colOff>177800</xdr:colOff>
      <xdr:row>106</xdr:row>
      <xdr:rowOff>99242</xdr:rowOff>
    </xdr:to>
    <xdr:sp macro="" textlink="">
      <xdr:nvSpPr>
        <xdr:cNvPr id="875" name="フローチャート: 判断 874"/>
        <xdr:cNvSpPr/>
      </xdr:nvSpPr>
      <xdr:spPr>
        <a:xfrm>
          <a:off x="14325600" y="1777129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108676</xdr:rowOff>
    </xdr:from>
    <xdr:to>
      <xdr:col>81</xdr:col>
      <xdr:colOff>101600</xdr:colOff>
      <xdr:row>106</xdr:row>
      <xdr:rowOff>38826</xdr:rowOff>
    </xdr:to>
    <xdr:sp macro="" textlink="">
      <xdr:nvSpPr>
        <xdr:cNvPr id="876" name="フローチャート: 判断 875"/>
        <xdr:cNvSpPr/>
      </xdr:nvSpPr>
      <xdr:spPr>
        <a:xfrm>
          <a:off x="13578840" y="177108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147864</xdr:rowOff>
    </xdr:from>
    <xdr:to>
      <xdr:col>76</xdr:col>
      <xdr:colOff>165100</xdr:colOff>
      <xdr:row>106</xdr:row>
      <xdr:rowOff>78014</xdr:rowOff>
    </xdr:to>
    <xdr:sp macro="" textlink="">
      <xdr:nvSpPr>
        <xdr:cNvPr id="877" name="フローチャート: 判断 876"/>
        <xdr:cNvSpPr/>
      </xdr:nvSpPr>
      <xdr:spPr>
        <a:xfrm>
          <a:off x="12804140" y="177500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141332</xdr:rowOff>
    </xdr:from>
    <xdr:to>
      <xdr:col>72</xdr:col>
      <xdr:colOff>38100</xdr:colOff>
      <xdr:row>106</xdr:row>
      <xdr:rowOff>71482</xdr:rowOff>
    </xdr:to>
    <xdr:sp macro="" textlink="">
      <xdr:nvSpPr>
        <xdr:cNvPr id="878" name="フローチャート: 判断 877"/>
        <xdr:cNvSpPr/>
      </xdr:nvSpPr>
      <xdr:spPr>
        <a:xfrm>
          <a:off x="12029440" y="177435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36830</xdr:rowOff>
    </xdr:from>
    <xdr:to>
      <xdr:col>67</xdr:col>
      <xdr:colOff>101600</xdr:colOff>
      <xdr:row>104</xdr:row>
      <xdr:rowOff>138430</xdr:rowOff>
    </xdr:to>
    <xdr:sp macro="" textlink="">
      <xdr:nvSpPr>
        <xdr:cNvPr id="879" name="フローチャート: 判断 878"/>
        <xdr:cNvSpPr/>
      </xdr:nvSpPr>
      <xdr:spPr>
        <a:xfrm>
          <a:off x="11231880" y="1747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0" name="テキスト ボックス 879"/>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1" name="テキスト ボックス 880"/>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2" name="テキスト ボックス 881"/>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3" name="テキスト ボックス 882"/>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4" name="テキスト ボックス 883"/>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4173</xdr:rowOff>
    </xdr:from>
    <xdr:to>
      <xdr:col>85</xdr:col>
      <xdr:colOff>177800</xdr:colOff>
      <xdr:row>106</xdr:row>
      <xdr:rowOff>105773</xdr:rowOff>
    </xdr:to>
    <xdr:sp macro="" textlink="">
      <xdr:nvSpPr>
        <xdr:cNvPr id="885" name="楕円 884"/>
        <xdr:cNvSpPr/>
      </xdr:nvSpPr>
      <xdr:spPr>
        <a:xfrm>
          <a:off x="14325600" y="1777401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154050</xdr:rowOff>
    </xdr:from>
    <xdr:ext cx="405111" cy="259045"/>
    <xdr:sp macro="" textlink="">
      <xdr:nvSpPr>
        <xdr:cNvPr id="886" name="【公民館】&#10;有形固定資産減価償却率該当値テキスト"/>
        <xdr:cNvSpPr txBox="1"/>
      </xdr:nvSpPr>
      <xdr:spPr>
        <a:xfrm>
          <a:off x="14414500" y="1775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139700</xdr:rowOff>
    </xdr:from>
    <xdr:to>
      <xdr:col>81</xdr:col>
      <xdr:colOff>101600</xdr:colOff>
      <xdr:row>106</xdr:row>
      <xdr:rowOff>69850</xdr:rowOff>
    </xdr:to>
    <xdr:sp macro="" textlink="">
      <xdr:nvSpPr>
        <xdr:cNvPr id="887" name="楕円 886"/>
        <xdr:cNvSpPr/>
      </xdr:nvSpPr>
      <xdr:spPr>
        <a:xfrm>
          <a:off x="13578840" y="17741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19050</xdr:rowOff>
    </xdr:from>
    <xdr:to>
      <xdr:col>85</xdr:col>
      <xdr:colOff>127000</xdr:colOff>
      <xdr:row>106</xdr:row>
      <xdr:rowOff>54973</xdr:rowOff>
    </xdr:to>
    <xdr:cxnSp macro="">
      <xdr:nvCxnSpPr>
        <xdr:cNvPr id="888" name="直線コネクタ 887"/>
        <xdr:cNvCxnSpPr/>
      </xdr:nvCxnSpPr>
      <xdr:spPr>
        <a:xfrm>
          <a:off x="13629640" y="17788890"/>
          <a:ext cx="74676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113574</xdr:rowOff>
    </xdr:from>
    <xdr:to>
      <xdr:col>76</xdr:col>
      <xdr:colOff>165100</xdr:colOff>
      <xdr:row>106</xdr:row>
      <xdr:rowOff>43724</xdr:rowOff>
    </xdr:to>
    <xdr:sp macro="" textlink="">
      <xdr:nvSpPr>
        <xdr:cNvPr id="889" name="楕円 888"/>
        <xdr:cNvSpPr/>
      </xdr:nvSpPr>
      <xdr:spPr>
        <a:xfrm>
          <a:off x="12804140" y="177157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164374</xdr:rowOff>
    </xdr:from>
    <xdr:to>
      <xdr:col>81</xdr:col>
      <xdr:colOff>50800</xdr:colOff>
      <xdr:row>106</xdr:row>
      <xdr:rowOff>19050</xdr:rowOff>
    </xdr:to>
    <xdr:cxnSp macro="">
      <xdr:nvCxnSpPr>
        <xdr:cNvPr id="890" name="直線コネクタ 889"/>
        <xdr:cNvCxnSpPr/>
      </xdr:nvCxnSpPr>
      <xdr:spPr>
        <a:xfrm>
          <a:off x="12854940" y="17766574"/>
          <a:ext cx="77470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89081</xdr:rowOff>
    </xdr:from>
    <xdr:to>
      <xdr:col>72</xdr:col>
      <xdr:colOff>38100</xdr:colOff>
      <xdr:row>106</xdr:row>
      <xdr:rowOff>19231</xdr:rowOff>
    </xdr:to>
    <xdr:sp macro="" textlink="">
      <xdr:nvSpPr>
        <xdr:cNvPr id="891" name="楕円 890"/>
        <xdr:cNvSpPr/>
      </xdr:nvSpPr>
      <xdr:spPr>
        <a:xfrm>
          <a:off x="12029440" y="176912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139881</xdr:rowOff>
    </xdr:from>
    <xdr:to>
      <xdr:col>76</xdr:col>
      <xdr:colOff>114300</xdr:colOff>
      <xdr:row>105</xdr:row>
      <xdr:rowOff>164374</xdr:rowOff>
    </xdr:to>
    <xdr:cxnSp macro="">
      <xdr:nvCxnSpPr>
        <xdr:cNvPr id="892" name="直線コネクタ 891"/>
        <xdr:cNvCxnSpPr/>
      </xdr:nvCxnSpPr>
      <xdr:spPr>
        <a:xfrm>
          <a:off x="12072620" y="17742081"/>
          <a:ext cx="7823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85816</xdr:rowOff>
    </xdr:from>
    <xdr:to>
      <xdr:col>67</xdr:col>
      <xdr:colOff>101600</xdr:colOff>
      <xdr:row>106</xdr:row>
      <xdr:rowOff>15966</xdr:rowOff>
    </xdr:to>
    <xdr:sp macro="" textlink="">
      <xdr:nvSpPr>
        <xdr:cNvPr id="893" name="楕円 892"/>
        <xdr:cNvSpPr/>
      </xdr:nvSpPr>
      <xdr:spPr>
        <a:xfrm>
          <a:off x="11231880" y="176880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136616</xdr:rowOff>
    </xdr:from>
    <xdr:to>
      <xdr:col>71</xdr:col>
      <xdr:colOff>177800</xdr:colOff>
      <xdr:row>105</xdr:row>
      <xdr:rowOff>139881</xdr:rowOff>
    </xdr:to>
    <xdr:cxnSp macro="">
      <xdr:nvCxnSpPr>
        <xdr:cNvPr id="894" name="直線コネクタ 893"/>
        <xdr:cNvCxnSpPr/>
      </xdr:nvCxnSpPr>
      <xdr:spPr>
        <a:xfrm>
          <a:off x="11282680" y="17738816"/>
          <a:ext cx="78994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55353</xdr:rowOff>
    </xdr:from>
    <xdr:ext cx="405111" cy="259045"/>
    <xdr:sp macro="" textlink="">
      <xdr:nvSpPr>
        <xdr:cNvPr id="895" name="n_1aveValue【公民館】&#10;有形固定資産減価償却率"/>
        <xdr:cNvSpPr txBox="1"/>
      </xdr:nvSpPr>
      <xdr:spPr>
        <a:xfrm>
          <a:off x="13437244" y="1748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69141</xdr:rowOff>
    </xdr:from>
    <xdr:ext cx="405111" cy="259045"/>
    <xdr:sp macro="" textlink="">
      <xdr:nvSpPr>
        <xdr:cNvPr id="896" name="n_2aveValue【公民館】&#10;有形固定資産減価償却率"/>
        <xdr:cNvSpPr txBox="1"/>
      </xdr:nvSpPr>
      <xdr:spPr>
        <a:xfrm>
          <a:off x="12675244" y="17838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62609</xdr:rowOff>
    </xdr:from>
    <xdr:ext cx="405111" cy="259045"/>
    <xdr:sp macro="" textlink="">
      <xdr:nvSpPr>
        <xdr:cNvPr id="897" name="n_3aveValue【公民館】&#10;有形固定資産減価償却率"/>
        <xdr:cNvSpPr txBox="1"/>
      </xdr:nvSpPr>
      <xdr:spPr>
        <a:xfrm>
          <a:off x="11900544" y="1783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154957</xdr:rowOff>
    </xdr:from>
    <xdr:ext cx="405111" cy="259045"/>
    <xdr:sp macro="" textlink="">
      <xdr:nvSpPr>
        <xdr:cNvPr id="898" name="n_4aveValue【公民館】&#10;有形固定資産減価償却率"/>
        <xdr:cNvSpPr txBox="1"/>
      </xdr:nvSpPr>
      <xdr:spPr>
        <a:xfrm>
          <a:off x="11102984" y="1725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60977</xdr:rowOff>
    </xdr:from>
    <xdr:ext cx="405111" cy="259045"/>
    <xdr:sp macro="" textlink="">
      <xdr:nvSpPr>
        <xdr:cNvPr id="899" name="n_1mainValue【公民館】&#10;有形固定資産減価償却率"/>
        <xdr:cNvSpPr txBox="1"/>
      </xdr:nvSpPr>
      <xdr:spPr>
        <a:xfrm>
          <a:off x="13437244" y="1783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60251</xdr:rowOff>
    </xdr:from>
    <xdr:ext cx="405111" cy="259045"/>
    <xdr:sp macro="" textlink="">
      <xdr:nvSpPr>
        <xdr:cNvPr id="900" name="n_2mainValue【公民館】&#10;有形固定資産減価償却率"/>
        <xdr:cNvSpPr txBox="1"/>
      </xdr:nvSpPr>
      <xdr:spPr>
        <a:xfrm>
          <a:off x="12675244" y="17494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35758</xdr:rowOff>
    </xdr:from>
    <xdr:ext cx="405111" cy="259045"/>
    <xdr:sp macro="" textlink="">
      <xdr:nvSpPr>
        <xdr:cNvPr id="901" name="n_3mainValue【公民館】&#10;有形固定資産減価償却率"/>
        <xdr:cNvSpPr txBox="1"/>
      </xdr:nvSpPr>
      <xdr:spPr>
        <a:xfrm>
          <a:off x="11900544" y="17470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7093</xdr:rowOff>
    </xdr:from>
    <xdr:ext cx="405111" cy="259045"/>
    <xdr:sp macro="" textlink="">
      <xdr:nvSpPr>
        <xdr:cNvPr id="902" name="n_4mainValue【公民館】&#10;有形固定資産減価償却率"/>
        <xdr:cNvSpPr txBox="1"/>
      </xdr:nvSpPr>
      <xdr:spPr>
        <a:xfrm>
          <a:off x="11102984" y="1777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3" name="正方形/長方形 902"/>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4" name="正方形/長方形 903"/>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5" name="正方形/長方形 904"/>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6" name="正方形/長方形 905"/>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7" name="正方形/長方形 906"/>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8" name="正方形/長方形 907"/>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9" name="正方形/長方形 908"/>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0" name="正方形/長方形 909"/>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1" name="テキスト ボックス 910"/>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2" name="直線コネクタ 911"/>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3" name="直線コネクタ 912"/>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4" name="テキスト ボックス 913"/>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5" name="直線コネクタ 914"/>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6" name="テキスト ボックス 915"/>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7" name="直線コネクタ 916"/>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8" name="テキスト ボックス 917"/>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9" name="直線コネクタ 918"/>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20" name="テキスト ボックス 919"/>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21" name="直線コネクタ 920"/>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22" name="テキスト ボックス 921"/>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3" name="直線コネクタ 922"/>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4" name="テキスト ボックス 923"/>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5" name="直線コネクタ 924"/>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6" name="テキスト ボックス 925"/>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7"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67492</xdr:rowOff>
    </xdr:from>
    <xdr:to>
      <xdr:col>116</xdr:col>
      <xdr:colOff>62864</xdr:colOff>
      <xdr:row>109</xdr:row>
      <xdr:rowOff>25581</xdr:rowOff>
    </xdr:to>
    <xdr:cxnSp macro="">
      <xdr:nvCxnSpPr>
        <xdr:cNvPr id="928" name="直線コネクタ 927"/>
        <xdr:cNvCxnSpPr/>
      </xdr:nvCxnSpPr>
      <xdr:spPr>
        <a:xfrm flipV="1">
          <a:off x="19509104" y="16831492"/>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29" name="【公民館】&#10;一人当たり面積最小値テキスト"/>
        <xdr:cNvSpPr txBox="1"/>
      </xdr:nvSpPr>
      <xdr:spPr>
        <a:xfrm>
          <a:off x="19547840" y="1830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30" name="直線コネクタ 929"/>
        <xdr:cNvCxnSpPr/>
      </xdr:nvCxnSpPr>
      <xdr:spPr>
        <a:xfrm>
          <a:off x="19443700" y="18298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14169</xdr:rowOff>
    </xdr:from>
    <xdr:ext cx="469744" cy="259045"/>
    <xdr:sp macro="" textlink="">
      <xdr:nvSpPr>
        <xdr:cNvPr id="931" name="【公民館】&#10;一人当たり面積最大値テキスト"/>
        <xdr:cNvSpPr txBox="1"/>
      </xdr:nvSpPr>
      <xdr:spPr>
        <a:xfrm>
          <a:off x="19547840" y="1661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67492</xdr:rowOff>
    </xdr:from>
    <xdr:to>
      <xdr:col>116</xdr:col>
      <xdr:colOff>152400</xdr:colOff>
      <xdr:row>100</xdr:row>
      <xdr:rowOff>67492</xdr:rowOff>
    </xdr:to>
    <xdr:cxnSp macro="">
      <xdr:nvCxnSpPr>
        <xdr:cNvPr id="932" name="直線コネクタ 931"/>
        <xdr:cNvCxnSpPr/>
      </xdr:nvCxnSpPr>
      <xdr:spPr>
        <a:xfrm>
          <a:off x="19443700" y="168314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25961</xdr:rowOff>
    </xdr:from>
    <xdr:ext cx="469744" cy="259045"/>
    <xdr:sp macro="" textlink="">
      <xdr:nvSpPr>
        <xdr:cNvPr id="933" name="【公民館】&#10;一人当たり面積平均値テキスト"/>
        <xdr:cNvSpPr txBox="1"/>
      </xdr:nvSpPr>
      <xdr:spPr>
        <a:xfrm>
          <a:off x="19547840" y="17795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3084</xdr:rowOff>
    </xdr:from>
    <xdr:to>
      <xdr:col>116</xdr:col>
      <xdr:colOff>114300</xdr:colOff>
      <xdr:row>107</xdr:row>
      <xdr:rowOff>104684</xdr:rowOff>
    </xdr:to>
    <xdr:sp macro="" textlink="">
      <xdr:nvSpPr>
        <xdr:cNvPr id="934" name="フローチャート: 判断 933"/>
        <xdr:cNvSpPr/>
      </xdr:nvSpPr>
      <xdr:spPr>
        <a:xfrm>
          <a:off x="19458940" y="1794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23768</xdr:rowOff>
    </xdr:from>
    <xdr:to>
      <xdr:col>112</xdr:col>
      <xdr:colOff>38100</xdr:colOff>
      <xdr:row>107</xdr:row>
      <xdr:rowOff>125368</xdr:rowOff>
    </xdr:to>
    <xdr:sp macro="" textlink="">
      <xdr:nvSpPr>
        <xdr:cNvPr id="935" name="フローチャート: 判断 934"/>
        <xdr:cNvSpPr/>
      </xdr:nvSpPr>
      <xdr:spPr>
        <a:xfrm>
          <a:off x="18735040" y="179612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166914</xdr:rowOff>
    </xdr:from>
    <xdr:to>
      <xdr:col>107</xdr:col>
      <xdr:colOff>101600</xdr:colOff>
      <xdr:row>107</xdr:row>
      <xdr:rowOff>97064</xdr:rowOff>
    </xdr:to>
    <xdr:sp macro="" textlink="">
      <xdr:nvSpPr>
        <xdr:cNvPr id="936" name="フローチャート: 判断 935"/>
        <xdr:cNvSpPr/>
      </xdr:nvSpPr>
      <xdr:spPr>
        <a:xfrm>
          <a:off x="17937480" y="17936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165826</xdr:rowOff>
    </xdr:from>
    <xdr:to>
      <xdr:col>102</xdr:col>
      <xdr:colOff>165100</xdr:colOff>
      <xdr:row>107</xdr:row>
      <xdr:rowOff>95976</xdr:rowOff>
    </xdr:to>
    <xdr:sp macro="" textlink="">
      <xdr:nvSpPr>
        <xdr:cNvPr id="937" name="フローチャート: 判断 936"/>
        <xdr:cNvSpPr/>
      </xdr:nvSpPr>
      <xdr:spPr>
        <a:xfrm>
          <a:off x="17162780" y="179356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138612</xdr:rowOff>
    </xdr:from>
    <xdr:to>
      <xdr:col>98</xdr:col>
      <xdr:colOff>38100</xdr:colOff>
      <xdr:row>107</xdr:row>
      <xdr:rowOff>68762</xdr:rowOff>
    </xdr:to>
    <xdr:sp macro="" textlink="">
      <xdr:nvSpPr>
        <xdr:cNvPr id="938" name="フローチャート: 判断 937"/>
        <xdr:cNvSpPr/>
      </xdr:nvSpPr>
      <xdr:spPr>
        <a:xfrm>
          <a:off x="16388080" y="179084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9" name="テキスト ボックス 938"/>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0" name="テキスト ボックス 939"/>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1" name="テキスト ボックス 940"/>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2" name="テキスト ボックス 941"/>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3" name="テキスト ボックス 942"/>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77107</xdr:rowOff>
    </xdr:from>
    <xdr:to>
      <xdr:col>116</xdr:col>
      <xdr:colOff>114300</xdr:colOff>
      <xdr:row>108</xdr:row>
      <xdr:rowOff>7257</xdr:rowOff>
    </xdr:to>
    <xdr:sp macro="" textlink="">
      <xdr:nvSpPr>
        <xdr:cNvPr id="944" name="楕円 943"/>
        <xdr:cNvSpPr/>
      </xdr:nvSpPr>
      <xdr:spPr>
        <a:xfrm>
          <a:off x="19458940" y="180145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55534</xdr:rowOff>
    </xdr:from>
    <xdr:ext cx="469744" cy="259045"/>
    <xdr:sp macro="" textlink="">
      <xdr:nvSpPr>
        <xdr:cNvPr id="945" name="【公民館】&#10;一人当たり面積該当値テキスト"/>
        <xdr:cNvSpPr txBox="1"/>
      </xdr:nvSpPr>
      <xdr:spPr>
        <a:xfrm>
          <a:off x="19547840" y="1799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81462</xdr:rowOff>
    </xdr:from>
    <xdr:to>
      <xdr:col>112</xdr:col>
      <xdr:colOff>38100</xdr:colOff>
      <xdr:row>108</xdr:row>
      <xdr:rowOff>11612</xdr:rowOff>
    </xdr:to>
    <xdr:sp macro="" textlink="">
      <xdr:nvSpPr>
        <xdr:cNvPr id="946" name="楕円 945"/>
        <xdr:cNvSpPr/>
      </xdr:nvSpPr>
      <xdr:spPr>
        <a:xfrm>
          <a:off x="18735040" y="180189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127907</xdr:rowOff>
    </xdr:from>
    <xdr:to>
      <xdr:col>116</xdr:col>
      <xdr:colOff>63500</xdr:colOff>
      <xdr:row>107</xdr:row>
      <xdr:rowOff>132262</xdr:rowOff>
    </xdr:to>
    <xdr:cxnSp macro="">
      <xdr:nvCxnSpPr>
        <xdr:cNvPr id="947" name="直線コネクタ 946"/>
        <xdr:cNvCxnSpPr/>
      </xdr:nvCxnSpPr>
      <xdr:spPr>
        <a:xfrm flipV="1">
          <a:off x="18778220" y="18065387"/>
          <a:ext cx="73152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84727</xdr:rowOff>
    </xdr:from>
    <xdr:to>
      <xdr:col>107</xdr:col>
      <xdr:colOff>101600</xdr:colOff>
      <xdr:row>108</xdr:row>
      <xdr:rowOff>14877</xdr:rowOff>
    </xdr:to>
    <xdr:sp macro="" textlink="">
      <xdr:nvSpPr>
        <xdr:cNvPr id="948" name="楕円 947"/>
        <xdr:cNvSpPr/>
      </xdr:nvSpPr>
      <xdr:spPr>
        <a:xfrm>
          <a:off x="17937480" y="180222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132262</xdr:rowOff>
    </xdr:from>
    <xdr:to>
      <xdr:col>111</xdr:col>
      <xdr:colOff>177800</xdr:colOff>
      <xdr:row>107</xdr:row>
      <xdr:rowOff>135527</xdr:rowOff>
    </xdr:to>
    <xdr:cxnSp macro="">
      <xdr:nvCxnSpPr>
        <xdr:cNvPr id="949" name="直線コネクタ 948"/>
        <xdr:cNvCxnSpPr/>
      </xdr:nvCxnSpPr>
      <xdr:spPr>
        <a:xfrm flipV="1">
          <a:off x="17988280" y="18069742"/>
          <a:ext cx="78994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20501</xdr:rowOff>
    </xdr:from>
    <xdr:to>
      <xdr:col>102</xdr:col>
      <xdr:colOff>165100</xdr:colOff>
      <xdr:row>107</xdr:row>
      <xdr:rowOff>122101</xdr:rowOff>
    </xdr:to>
    <xdr:sp macro="" textlink="">
      <xdr:nvSpPr>
        <xdr:cNvPr id="950" name="楕円 949"/>
        <xdr:cNvSpPr/>
      </xdr:nvSpPr>
      <xdr:spPr>
        <a:xfrm>
          <a:off x="17162780" y="1795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71301</xdr:rowOff>
    </xdr:from>
    <xdr:to>
      <xdr:col>107</xdr:col>
      <xdr:colOff>50800</xdr:colOff>
      <xdr:row>107</xdr:row>
      <xdr:rowOff>135527</xdr:rowOff>
    </xdr:to>
    <xdr:cxnSp macro="">
      <xdr:nvCxnSpPr>
        <xdr:cNvPr id="951" name="直線コネクタ 950"/>
        <xdr:cNvCxnSpPr/>
      </xdr:nvCxnSpPr>
      <xdr:spPr>
        <a:xfrm>
          <a:off x="17213580" y="18008781"/>
          <a:ext cx="774700" cy="6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27032</xdr:rowOff>
    </xdr:from>
    <xdr:to>
      <xdr:col>98</xdr:col>
      <xdr:colOff>38100</xdr:colOff>
      <xdr:row>107</xdr:row>
      <xdr:rowOff>128632</xdr:rowOff>
    </xdr:to>
    <xdr:sp macro="" textlink="">
      <xdr:nvSpPr>
        <xdr:cNvPr id="952" name="楕円 951"/>
        <xdr:cNvSpPr/>
      </xdr:nvSpPr>
      <xdr:spPr>
        <a:xfrm>
          <a:off x="16388080" y="179645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71301</xdr:rowOff>
    </xdr:from>
    <xdr:to>
      <xdr:col>102</xdr:col>
      <xdr:colOff>114300</xdr:colOff>
      <xdr:row>107</xdr:row>
      <xdr:rowOff>77832</xdr:rowOff>
    </xdr:to>
    <xdr:cxnSp macro="">
      <xdr:nvCxnSpPr>
        <xdr:cNvPr id="953" name="直線コネクタ 952"/>
        <xdr:cNvCxnSpPr/>
      </xdr:nvCxnSpPr>
      <xdr:spPr>
        <a:xfrm flipV="1">
          <a:off x="16431260" y="18008781"/>
          <a:ext cx="7823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141895</xdr:rowOff>
    </xdr:from>
    <xdr:ext cx="469744" cy="259045"/>
    <xdr:sp macro="" textlink="">
      <xdr:nvSpPr>
        <xdr:cNvPr id="954" name="n_1aveValue【公民館】&#10;一人当たり面積"/>
        <xdr:cNvSpPr txBox="1"/>
      </xdr:nvSpPr>
      <xdr:spPr>
        <a:xfrm>
          <a:off x="18561127" y="1774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113591</xdr:rowOff>
    </xdr:from>
    <xdr:ext cx="469744" cy="259045"/>
    <xdr:sp macro="" textlink="">
      <xdr:nvSpPr>
        <xdr:cNvPr id="955" name="n_2aveValue【公民館】&#10;一人当たり面積"/>
        <xdr:cNvSpPr txBox="1"/>
      </xdr:nvSpPr>
      <xdr:spPr>
        <a:xfrm>
          <a:off x="17776267" y="1771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112503</xdr:rowOff>
    </xdr:from>
    <xdr:ext cx="469744" cy="259045"/>
    <xdr:sp macro="" textlink="">
      <xdr:nvSpPr>
        <xdr:cNvPr id="956" name="n_3aveValue【公民館】&#10;一人当たり面積"/>
        <xdr:cNvSpPr txBox="1"/>
      </xdr:nvSpPr>
      <xdr:spPr>
        <a:xfrm>
          <a:off x="17001567" y="177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85289</xdr:rowOff>
    </xdr:from>
    <xdr:ext cx="469744" cy="259045"/>
    <xdr:sp macro="" textlink="">
      <xdr:nvSpPr>
        <xdr:cNvPr id="957" name="n_4aveValue【公民館】&#10;一人当たり面積"/>
        <xdr:cNvSpPr txBox="1"/>
      </xdr:nvSpPr>
      <xdr:spPr>
        <a:xfrm>
          <a:off x="16226867" y="1768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2739</xdr:rowOff>
    </xdr:from>
    <xdr:ext cx="469744" cy="259045"/>
    <xdr:sp macro="" textlink="">
      <xdr:nvSpPr>
        <xdr:cNvPr id="958" name="n_1mainValue【公民館】&#10;一人当たり面積"/>
        <xdr:cNvSpPr txBox="1"/>
      </xdr:nvSpPr>
      <xdr:spPr>
        <a:xfrm>
          <a:off x="18561127" y="1810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6004</xdr:rowOff>
    </xdr:from>
    <xdr:ext cx="469744" cy="259045"/>
    <xdr:sp macro="" textlink="">
      <xdr:nvSpPr>
        <xdr:cNvPr id="959" name="n_2mainValue【公民館】&#10;一人当たり面積"/>
        <xdr:cNvSpPr txBox="1"/>
      </xdr:nvSpPr>
      <xdr:spPr>
        <a:xfrm>
          <a:off x="17776267" y="1811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113228</xdr:rowOff>
    </xdr:from>
    <xdr:ext cx="469744" cy="259045"/>
    <xdr:sp macro="" textlink="">
      <xdr:nvSpPr>
        <xdr:cNvPr id="960" name="n_3mainValue【公民館】&#10;一人当たり面積"/>
        <xdr:cNvSpPr txBox="1"/>
      </xdr:nvSpPr>
      <xdr:spPr>
        <a:xfrm>
          <a:off x="17001567" y="1805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119759</xdr:rowOff>
    </xdr:from>
    <xdr:ext cx="469744" cy="259045"/>
    <xdr:sp macro="" textlink="">
      <xdr:nvSpPr>
        <xdr:cNvPr id="961" name="n_4mainValue【公民館】&#10;一人当たり面積"/>
        <xdr:cNvSpPr txBox="1"/>
      </xdr:nvSpPr>
      <xdr:spPr>
        <a:xfrm>
          <a:off x="16226867" y="18057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2" name="正方形/長方形 961"/>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3" name="正方形/長方形 962"/>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4" name="テキスト ボックス 963"/>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認定子ども園・幼稚園・保育所」、「児童館」、「体育館・プール」、「庁舎」であり、特に低くなっている施設は「橋りょう・トンネル」、「公営住宅」、「図書館」である。</a:t>
          </a:r>
        </a:p>
        <a:p>
          <a:r>
            <a:rPr kumimoji="1" lang="ja-JP" altLang="en-US" sz="1300">
              <a:latin typeface="ＭＳ Ｐゴシック" panose="020B0600070205080204" pitchFamily="50" charset="-128"/>
              <a:ea typeface="ＭＳ Ｐゴシック" panose="020B0600070205080204" pitchFamily="50" charset="-128"/>
            </a:rPr>
            <a:t>　後者の有形固定資産減価償却率が低くなっている施設は、いずれも東日本大震災津波による復興復旧事業により新設したことによるものである。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今後、「学校」、「公民館」については、公共施設等総合管理計画個別施設計画により、公共施設マネジメントの取り組みを推進する。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岩手県山田町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14,808
14,748
262.81
13,884,354
13,427,978
105,204
5,253,112
10,803,866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59872</xdr:rowOff>
    </xdr:to>
    <xdr:cxnSp macro="">
      <xdr:nvCxnSpPr>
        <xdr:cNvPr id="58" name="直線コネクタ 57"/>
        <xdr:cNvCxnSpPr/>
      </xdr:nvCxnSpPr>
      <xdr:spPr>
        <a:xfrm flipV="1">
          <a:off x="4086225" y="5670369"/>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405111" cy="259045"/>
    <xdr:sp macro="" textlink="">
      <xdr:nvSpPr>
        <xdr:cNvPr id="59" name="【図書館】&#10;有形固定資産減価償却率最小値テキスト"/>
        <xdr:cNvSpPr txBox="1"/>
      </xdr:nvSpPr>
      <xdr:spPr>
        <a:xfrm>
          <a:off x="4124960" y="710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60" name="直線コネクタ 59"/>
        <xdr:cNvCxnSpPr/>
      </xdr:nvCxnSpPr>
      <xdr:spPr>
        <a:xfrm>
          <a:off x="4020820" y="71007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xdr:cNvSpPr txBox="1"/>
      </xdr:nvSpPr>
      <xdr:spPr>
        <a:xfrm>
          <a:off x="4124960" y="54494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xdr:cNvCxnSpPr/>
      </xdr:nvCxnSpPr>
      <xdr:spPr>
        <a:xfrm>
          <a:off x="4020820" y="56703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88735</xdr:rowOff>
    </xdr:from>
    <xdr:ext cx="405111" cy="259045"/>
    <xdr:sp macro="" textlink="">
      <xdr:nvSpPr>
        <xdr:cNvPr id="63" name="【図書館】&#10;有形固定資産減価償却率平均値テキスト"/>
        <xdr:cNvSpPr txBox="1"/>
      </xdr:nvSpPr>
      <xdr:spPr>
        <a:xfrm>
          <a:off x="4124960" y="6123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110308</xdr:rowOff>
    </xdr:from>
    <xdr:to>
      <xdr:col>24</xdr:col>
      <xdr:colOff>114300</xdr:colOff>
      <xdr:row>37</xdr:row>
      <xdr:rowOff>40458</xdr:rowOff>
    </xdr:to>
    <xdr:sp macro="" textlink="">
      <xdr:nvSpPr>
        <xdr:cNvPr id="64" name="フローチャート: 判断 63"/>
        <xdr:cNvSpPr/>
      </xdr:nvSpPr>
      <xdr:spPr>
        <a:xfrm>
          <a:off x="4036060" y="61453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79284</xdr:rowOff>
    </xdr:from>
    <xdr:to>
      <xdr:col>20</xdr:col>
      <xdr:colOff>38100</xdr:colOff>
      <xdr:row>37</xdr:row>
      <xdr:rowOff>9434</xdr:rowOff>
    </xdr:to>
    <xdr:sp macro="" textlink="">
      <xdr:nvSpPr>
        <xdr:cNvPr id="65" name="フローチャート: 判断 64"/>
        <xdr:cNvSpPr/>
      </xdr:nvSpPr>
      <xdr:spPr>
        <a:xfrm>
          <a:off x="3312160" y="61143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561</xdr:rowOff>
    </xdr:from>
    <xdr:ext cx="405111" cy="259045"/>
    <xdr:sp macro="" textlink="">
      <xdr:nvSpPr>
        <xdr:cNvPr id="66" name="n_1aveValue【図書館】&#10;有形固定資産減価償却率"/>
        <xdr:cNvSpPr txBox="1"/>
      </xdr:nvSpPr>
      <xdr:spPr>
        <a:xfrm>
          <a:off x="3170564" y="620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10704</xdr:rowOff>
    </xdr:from>
    <xdr:to>
      <xdr:col>15</xdr:col>
      <xdr:colOff>101600</xdr:colOff>
      <xdr:row>37</xdr:row>
      <xdr:rowOff>112304</xdr:rowOff>
    </xdr:to>
    <xdr:sp macro="" textlink="">
      <xdr:nvSpPr>
        <xdr:cNvPr id="67" name="フローチャート: 判断 66"/>
        <xdr:cNvSpPr/>
      </xdr:nvSpPr>
      <xdr:spPr>
        <a:xfrm>
          <a:off x="2514600" y="6213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103431</xdr:rowOff>
    </xdr:from>
    <xdr:ext cx="405111" cy="259045"/>
    <xdr:sp macro="" textlink="">
      <xdr:nvSpPr>
        <xdr:cNvPr id="68" name="n_2aveValue【図書館】&#10;有形固定資産減価償却率"/>
        <xdr:cNvSpPr txBox="1"/>
      </xdr:nvSpPr>
      <xdr:spPr>
        <a:xfrm>
          <a:off x="2385704" y="6306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154396</xdr:rowOff>
    </xdr:from>
    <xdr:to>
      <xdr:col>10</xdr:col>
      <xdr:colOff>165100</xdr:colOff>
      <xdr:row>37</xdr:row>
      <xdr:rowOff>84546</xdr:rowOff>
    </xdr:to>
    <xdr:sp macro="" textlink="">
      <xdr:nvSpPr>
        <xdr:cNvPr id="69" name="フローチャート: 判断 68"/>
        <xdr:cNvSpPr/>
      </xdr:nvSpPr>
      <xdr:spPr>
        <a:xfrm>
          <a:off x="1739900" y="61894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75673</xdr:rowOff>
    </xdr:from>
    <xdr:ext cx="405111" cy="259045"/>
    <xdr:sp macro="" textlink="">
      <xdr:nvSpPr>
        <xdr:cNvPr id="70" name="n_3aveValue【図書館】&#10;有形固定資産減価償却率"/>
        <xdr:cNvSpPr txBox="1"/>
      </xdr:nvSpPr>
      <xdr:spPr>
        <a:xfrm>
          <a:off x="1611004" y="627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160927</xdr:rowOff>
    </xdr:from>
    <xdr:to>
      <xdr:col>6</xdr:col>
      <xdr:colOff>38100</xdr:colOff>
      <xdr:row>37</xdr:row>
      <xdr:rowOff>91077</xdr:rowOff>
    </xdr:to>
    <xdr:sp macro="" textlink="">
      <xdr:nvSpPr>
        <xdr:cNvPr id="71" name="フローチャート: 判断 70"/>
        <xdr:cNvSpPr/>
      </xdr:nvSpPr>
      <xdr:spPr>
        <a:xfrm>
          <a:off x="965200" y="61959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37</xdr:row>
      <xdr:rowOff>82204</xdr:rowOff>
    </xdr:from>
    <xdr:ext cx="405111" cy="259045"/>
    <xdr:sp macro="" textlink="">
      <xdr:nvSpPr>
        <xdr:cNvPr id="72" name="n_4aveValue【図書館】&#10;有形固定資産減価償却率"/>
        <xdr:cNvSpPr txBox="1"/>
      </xdr:nvSpPr>
      <xdr:spPr>
        <a:xfrm>
          <a:off x="836304" y="6284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87449</xdr:rowOff>
    </xdr:from>
    <xdr:to>
      <xdr:col>24</xdr:col>
      <xdr:colOff>114300</xdr:colOff>
      <xdr:row>34</xdr:row>
      <xdr:rowOff>17599</xdr:rowOff>
    </xdr:to>
    <xdr:sp macro="" textlink="">
      <xdr:nvSpPr>
        <xdr:cNvPr id="78" name="楕円 77"/>
        <xdr:cNvSpPr/>
      </xdr:nvSpPr>
      <xdr:spPr>
        <a:xfrm>
          <a:off x="4036060" y="56195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40476</xdr:rowOff>
    </xdr:from>
    <xdr:ext cx="340478" cy="259045"/>
    <xdr:sp macro="" textlink="">
      <xdr:nvSpPr>
        <xdr:cNvPr id="79" name="【図書館】&#10;有形固定資産減価償却率該当値テキスト"/>
        <xdr:cNvSpPr txBox="1"/>
      </xdr:nvSpPr>
      <xdr:spPr>
        <a:xfrm>
          <a:off x="4124960" y="55725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87449</xdr:rowOff>
    </xdr:from>
    <xdr:to>
      <xdr:col>20</xdr:col>
      <xdr:colOff>38100</xdr:colOff>
      <xdr:row>34</xdr:row>
      <xdr:rowOff>17599</xdr:rowOff>
    </xdr:to>
    <xdr:sp macro="" textlink="">
      <xdr:nvSpPr>
        <xdr:cNvPr id="80" name="楕円 79"/>
        <xdr:cNvSpPr/>
      </xdr:nvSpPr>
      <xdr:spPr>
        <a:xfrm>
          <a:off x="3312160" y="56195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138249</xdr:rowOff>
    </xdr:from>
    <xdr:to>
      <xdr:col>24</xdr:col>
      <xdr:colOff>63500</xdr:colOff>
      <xdr:row>33</xdr:row>
      <xdr:rowOff>138249</xdr:rowOff>
    </xdr:to>
    <xdr:cxnSp macro="">
      <xdr:nvCxnSpPr>
        <xdr:cNvPr id="81" name="直線コネクタ 80"/>
        <xdr:cNvCxnSpPr/>
      </xdr:nvCxnSpPr>
      <xdr:spPr>
        <a:xfrm>
          <a:off x="3355340" y="567036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87449</xdr:rowOff>
    </xdr:from>
    <xdr:to>
      <xdr:col>15</xdr:col>
      <xdr:colOff>101600</xdr:colOff>
      <xdr:row>34</xdr:row>
      <xdr:rowOff>17599</xdr:rowOff>
    </xdr:to>
    <xdr:sp macro="" textlink="">
      <xdr:nvSpPr>
        <xdr:cNvPr id="82" name="楕円 81"/>
        <xdr:cNvSpPr/>
      </xdr:nvSpPr>
      <xdr:spPr>
        <a:xfrm>
          <a:off x="2514600" y="56195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138249</xdr:rowOff>
    </xdr:from>
    <xdr:to>
      <xdr:col>19</xdr:col>
      <xdr:colOff>177800</xdr:colOff>
      <xdr:row>33</xdr:row>
      <xdr:rowOff>138249</xdr:rowOff>
    </xdr:to>
    <xdr:cxnSp macro="">
      <xdr:nvCxnSpPr>
        <xdr:cNvPr id="83" name="直線コネクタ 82"/>
        <xdr:cNvCxnSpPr/>
      </xdr:nvCxnSpPr>
      <xdr:spPr>
        <a:xfrm>
          <a:off x="2565400" y="567036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87449</xdr:rowOff>
    </xdr:from>
    <xdr:to>
      <xdr:col>10</xdr:col>
      <xdr:colOff>165100</xdr:colOff>
      <xdr:row>34</xdr:row>
      <xdr:rowOff>17599</xdr:rowOff>
    </xdr:to>
    <xdr:sp macro="" textlink="">
      <xdr:nvSpPr>
        <xdr:cNvPr id="84" name="楕円 83"/>
        <xdr:cNvSpPr/>
      </xdr:nvSpPr>
      <xdr:spPr>
        <a:xfrm>
          <a:off x="1739900" y="56195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138249</xdr:rowOff>
    </xdr:from>
    <xdr:to>
      <xdr:col>15</xdr:col>
      <xdr:colOff>50800</xdr:colOff>
      <xdr:row>33</xdr:row>
      <xdr:rowOff>138249</xdr:rowOff>
    </xdr:to>
    <xdr:cxnSp macro="">
      <xdr:nvCxnSpPr>
        <xdr:cNvPr id="85" name="直線コネクタ 84"/>
        <xdr:cNvCxnSpPr/>
      </xdr:nvCxnSpPr>
      <xdr:spPr>
        <a:xfrm>
          <a:off x="1790700" y="567036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20501</xdr:rowOff>
    </xdr:from>
    <xdr:to>
      <xdr:col>6</xdr:col>
      <xdr:colOff>38100</xdr:colOff>
      <xdr:row>33</xdr:row>
      <xdr:rowOff>122101</xdr:rowOff>
    </xdr:to>
    <xdr:sp macro="" textlink="">
      <xdr:nvSpPr>
        <xdr:cNvPr id="86" name="楕円 85"/>
        <xdr:cNvSpPr/>
      </xdr:nvSpPr>
      <xdr:spPr>
        <a:xfrm>
          <a:off x="965200" y="55526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71301</xdr:rowOff>
    </xdr:from>
    <xdr:to>
      <xdr:col>10</xdr:col>
      <xdr:colOff>114300</xdr:colOff>
      <xdr:row>33</xdr:row>
      <xdr:rowOff>138249</xdr:rowOff>
    </xdr:to>
    <xdr:cxnSp macro="">
      <xdr:nvCxnSpPr>
        <xdr:cNvPr id="87" name="直線コネクタ 86"/>
        <xdr:cNvCxnSpPr/>
      </xdr:nvCxnSpPr>
      <xdr:spPr>
        <a:xfrm>
          <a:off x="1008380" y="5603421"/>
          <a:ext cx="78232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32</xdr:row>
      <xdr:rowOff>34126</xdr:rowOff>
    </xdr:from>
    <xdr:ext cx="340478" cy="259045"/>
    <xdr:sp macro="" textlink="">
      <xdr:nvSpPr>
        <xdr:cNvPr id="88" name="n_1mainValue【図書館】&#10;有形固定資産減価償却率"/>
        <xdr:cNvSpPr txBox="1"/>
      </xdr:nvSpPr>
      <xdr:spPr>
        <a:xfrm>
          <a:off x="3187641" y="53986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34126</xdr:rowOff>
    </xdr:from>
    <xdr:ext cx="340478" cy="259045"/>
    <xdr:sp macro="" textlink="">
      <xdr:nvSpPr>
        <xdr:cNvPr id="89" name="n_2mainValue【図書館】&#10;有形固定資産減価償却率"/>
        <xdr:cNvSpPr txBox="1"/>
      </xdr:nvSpPr>
      <xdr:spPr>
        <a:xfrm>
          <a:off x="2418021" y="53986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34126</xdr:rowOff>
    </xdr:from>
    <xdr:ext cx="340478" cy="259045"/>
    <xdr:sp macro="" textlink="">
      <xdr:nvSpPr>
        <xdr:cNvPr id="90" name="n_3mainValue【図書館】&#10;有形固定資産減価償却率"/>
        <xdr:cNvSpPr txBox="1"/>
      </xdr:nvSpPr>
      <xdr:spPr>
        <a:xfrm>
          <a:off x="1643321" y="53986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138628</xdr:rowOff>
    </xdr:from>
    <xdr:ext cx="340478" cy="259045"/>
    <xdr:sp macro="" textlink="">
      <xdr:nvSpPr>
        <xdr:cNvPr id="91" name="n_4mainValue【図書館】&#10;有形固定資産減価償却率"/>
        <xdr:cNvSpPr txBox="1"/>
      </xdr:nvSpPr>
      <xdr:spPr>
        <a:xfrm>
          <a:off x="845761" y="53354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112776</xdr:rowOff>
    </xdr:from>
    <xdr:to>
      <xdr:col>54</xdr:col>
      <xdr:colOff>189865</xdr:colOff>
      <xdr:row>41</xdr:row>
      <xdr:rowOff>87630</xdr:rowOff>
    </xdr:to>
    <xdr:cxnSp macro="">
      <xdr:nvCxnSpPr>
        <xdr:cNvPr id="113" name="直線コネクタ 112"/>
        <xdr:cNvCxnSpPr/>
      </xdr:nvCxnSpPr>
      <xdr:spPr>
        <a:xfrm flipV="1">
          <a:off x="9219565" y="5812536"/>
          <a:ext cx="0" cy="114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4" name="【図書館】&#10;一人当たり面積最小値テキスト"/>
        <xdr:cNvSpPr txBox="1"/>
      </xdr:nvSpPr>
      <xdr:spPr>
        <a:xfrm>
          <a:off x="92583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5" name="直線コネクタ 114"/>
        <xdr:cNvCxnSpPr/>
      </xdr:nvCxnSpPr>
      <xdr:spPr>
        <a:xfrm>
          <a:off x="9154160" y="696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59453</xdr:rowOff>
    </xdr:from>
    <xdr:ext cx="469744" cy="259045"/>
    <xdr:sp macro="" textlink="">
      <xdr:nvSpPr>
        <xdr:cNvPr id="116" name="【図書館】&#10;一人当たり面積最大値テキスト"/>
        <xdr:cNvSpPr txBox="1"/>
      </xdr:nvSpPr>
      <xdr:spPr>
        <a:xfrm>
          <a:off x="92583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112776</xdr:rowOff>
    </xdr:from>
    <xdr:to>
      <xdr:col>55</xdr:col>
      <xdr:colOff>88900</xdr:colOff>
      <xdr:row>34</xdr:row>
      <xdr:rowOff>112776</xdr:rowOff>
    </xdr:to>
    <xdr:cxnSp macro="">
      <xdr:nvCxnSpPr>
        <xdr:cNvPr id="117" name="直線コネクタ 116"/>
        <xdr:cNvCxnSpPr/>
      </xdr:nvCxnSpPr>
      <xdr:spPr>
        <a:xfrm>
          <a:off x="9154160" y="58125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144289</xdr:rowOff>
    </xdr:from>
    <xdr:ext cx="469744" cy="259045"/>
    <xdr:sp macro="" textlink="">
      <xdr:nvSpPr>
        <xdr:cNvPr id="118" name="【図書館】&#10;一人当たり面積平均値テキスト"/>
        <xdr:cNvSpPr txBox="1"/>
      </xdr:nvSpPr>
      <xdr:spPr>
        <a:xfrm>
          <a:off x="9258300" y="6346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121412</xdr:rowOff>
    </xdr:from>
    <xdr:to>
      <xdr:col>55</xdr:col>
      <xdr:colOff>50800</xdr:colOff>
      <xdr:row>39</xdr:row>
      <xdr:rowOff>51562</xdr:rowOff>
    </xdr:to>
    <xdr:sp macro="" textlink="">
      <xdr:nvSpPr>
        <xdr:cNvPr id="119" name="フローチャート: 判断 118"/>
        <xdr:cNvSpPr/>
      </xdr:nvSpPr>
      <xdr:spPr>
        <a:xfrm>
          <a:off x="9192260" y="64917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20" name="フローチャート: 判断 119"/>
        <xdr:cNvSpPr/>
      </xdr:nvSpPr>
      <xdr:spPr>
        <a:xfrm>
          <a:off x="8445500" y="65054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81805</xdr:rowOff>
    </xdr:from>
    <xdr:ext cx="469744" cy="259045"/>
    <xdr:sp macro="" textlink="">
      <xdr:nvSpPr>
        <xdr:cNvPr id="121" name="n_1aveValue【図書館】&#10;一人当たり面積"/>
        <xdr:cNvSpPr txBox="1"/>
      </xdr:nvSpPr>
      <xdr:spPr>
        <a:xfrm>
          <a:off x="8271587"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141986</xdr:rowOff>
    </xdr:from>
    <xdr:to>
      <xdr:col>46</xdr:col>
      <xdr:colOff>38100</xdr:colOff>
      <xdr:row>40</xdr:row>
      <xdr:rowOff>72136</xdr:rowOff>
    </xdr:to>
    <xdr:sp macro="" textlink="">
      <xdr:nvSpPr>
        <xdr:cNvPr id="122" name="フローチャート: 判断 121"/>
        <xdr:cNvSpPr/>
      </xdr:nvSpPr>
      <xdr:spPr>
        <a:xfrm>
          <a:off x="7670800" y="66799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88663</xdr:rowOff>
    </xdr:from>
    <xdr:ext cx="469744" cy="259045"/>
    <xdr:sp macro="" textlink="">
      <xdr:nvSpPr>
        <xdr:cNvPr id="123" name="n_2aveValue【図書館】&#10;一人当たり面積"/>
        <xdr:cNvSpPr txBox="1"/>
      </xdr:nvSpPr>
      <xdr:spPr>
        <a:xfrm>
          <a:off x="7509587" y="645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155702</xdr:rowOff>
    </xdr:from>
    <xdr:to>
      <xdr:col>41</xdr:col>
      <xdr:colOff>101600</xdr:colOff>
      <xdr:row>40</xdr:row>
      <xdr:rowOff>85852</xdr:rowOff>
    </xdr:to>
    <xdr:sp macro="" textlink="">
      <xdr:nvSpPr>
        <xdr:cNvPr id="124" name="フローチャート: 判断 123"/>
        <xdr:cNvSpPr/>
      </xdr:nvSpPr>
      <xdr:spPr>
        <a:xfrm>
          <a:off x="6873240" y="66936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102379</xdr:rowOff>
    </xdr:from>
    <xdr:ext cx="469744" cy="259045"/>
    <xdr:sp macro="" textlink="">
      <xdr:nvSpPr>
        <xdr:cNvPr id="125" name="n_3aveValue【図書館】&#10;一人当たり面積"/>
        <xdr:cNvSpPr txBox="1"/>
      </xdr:nvSpPr>
      <xdr:spPr>
        <a:xfrm>
          <a:off x="6712027" y="647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128270</xdr:rowOff>
    </xdr:from>
    <xdr:to>
      <xdr:col>36</xdr:col>
      <xdr:colOff>165100</xdr:colOff>
      <xdr:row>40</xdr:row>
      <xdr:rowOff>58420</xdr:rowOff>
    </xdr:to>
    <xdr:sp macro="" textlink="">
      <xdr:nvSpPr>
        <xdr:cNvPr id="126" name="フローチャート: 判断 125"/>
        <xdr:cNvSpPr/>
      </xdr:nvSpPr>
      <xdr:spPr>
        <a:xfrm>
          <a:off x="6098540" y="6666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38</xdr:row>
      <xdr:rowOff>74947</xdr:rowOff>
    </xdr:from>
    <xdr:ext cx="469744" cy="259045"/>
    <xdr:sp macro="" textlink="">
      <xdr:nvSpPr>
        <xdr:cNvPr id="127" name="n_4aveValue【図書館】&#10;一人当たり面積"/>
        <xdr:cNvSpPr txBox="1"/>
      </xdr:nvSpPr>
      <xdr:spPr>
        <a:xfrm>
          <a:off x="59373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8" name="テキスト ボックス 127"/>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103124</xdr:rowOff>
    </xdr:from>
    <xdr:to>
      <xdr:col>55</xdr:col>
      <xdr:colOff>50800</xdr:colOff>
      <xdr:row>41</xdr:row>
      <xdr:rowOff>33274</xdr:rowOff>
    </xdr:to>
    <xdr:sp macro="" textlink="">
      <xdr:nvSpPr>
        <xdr:cNvPr id="133" name="楕円 132"/>
        <xdr:cNvSpPr/>
      </xdr:nvSpPr>
      <xdr:spPr>
        <a:xfrm>
          <a:off x="9192260" y="68087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18051</xdr:rowOff>
    </xdr:from>
    <xdr:ext cx="469744" cy="259045"/>
    <xdr:sp macro="" textlink="">
      <xdr:nvSpPr>
        <xdr:cNvPr id="134" name="【図書館】&#10;一人当たり面積該当値テキスト"/>
        <xdr:cNvSpPr txBox="1"/>
      </xdr:nvSpPr>
      <xdr:spPr>
        <a:xfrm>
          <a:off x="9258300" y="67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103124</xdr:rowOff>
    </xdr:from>
    <xdr:to>
      <xdr:col>50</xdr:col>
      <xdr:colOff>165100</xdr:colOff>
      <xdr:row>41</xdr:row>
      <xdr:rowOff>33274</xdr:rowOff>
    </xdr:to>
    <xdr:sp macro="" textlink="">
      <xdr:nvSpPr>
        <xdr:cNvPr id="135" name="楕円 134"/>
        <xdr:cNvSpPr/>
      </xdr:nvSpPr>
      <xdr:spPr>
        <a:xfrm>
          <a:off x="8445500" y="68087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153924</xdr:rowOff>
    </xdr:from>
    <xdr:to>
      <xdr:col>55</xdr:col>
      <xdr:colOff>0</xdr:colOff>
      <xdr:row>40</xdr:row>
      <xdr:rowOff>153924</xdr:rowOff>
    </xdr:to>
    <xdr:cxnSp macro="">
      <xdr:nvCxnSpPr>
        <xdr:cNvPr id="136" name="直線コネクタ 135"/>
        <xdr:cNvCxnSpPr/>
      </xdr:nvCxnSpPr>
      <xdr:spPr>
        <a:xfrm>
          <a:off x="8496300" y="6859524"/>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107696</xdr:rowOff>
    </xdr:from>
    <xdr:to>
      <xdr:col>46</xdr:col>
      <xdr:colOff>38100</xdr:colOff>
      <xdr:row>41</xdr:row>
      <xdr:rowOff>37846</xdr:rowOff>
    </xdr:to>
    <xdr:sp macro="" textlink="">
      <xdr:nvSpPr>
        <xdr:cNvPr id="137" name="楕円 136"/>
        <xdr:cNvSpPr/>
      </xdr:nvSpPr>
      <xdr:spPr>
        <a:xfrm>
          <a:off x="7670800" y="68132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153924</xdr:rowOff>
    </xdr:from>
    <xdr:to>
      <xdr:col>50</xdr:col>
      <xdr:colOff>114300</xdr:colOff>
      <xdr:row>40</xdr:row>
      <xdr:rowOff>158496</xdr:rowOff>
    </xdr:to>
    <xdr:cxnSp macro="">
      <xdr:nvCxnSpPr>
        <xdr:cNvPr id="138" name="直線コネクタ 137"/>
        <xdr:cNvCxnSpPr/>
      </xdr:nvCxnSpPr>
      <xdr:spPr>
        <a:xfrm flipV="1">
          <a:off x="7713980" y="6859524"/>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107696</xdr:rowOff>
    </xdr:from>
    <xdr:to>
      <xdr:col>41</xdr:col>
      <xdr:colOff>101600</xdr:colOff>
      <xdr:row>41</xdr:row>
      <xdr:rowOff>37846</xdr:rowOff>
    </xdr:to>
    <xdr:sp macro="" textlink="">
      <xdr:nvSpPr>
        <xdr:cNvPr id="139" name="楕円 138"/>
        <xdr:cNvSpPr/>
      </xdr:nvSpPr>
      <xdr:spPr>
        <a:xfrm>
          <a:off x="6873240" y="68132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158496</xdr:rowOff>
    </xdr:from>
    <xdr:to>
      <xdr:col>45</xdr:col>
      <xdr:colOff>177800</xdr:colOff>
      <xdr:row>40</xdr:row>
      <xdr:rowOff>158496</xdr:rowOff>
    </xdr:to>
    <xdr:cxnSp macro="">
      <xdr:nvCxnSpPr>
        <xdr:cNvPr id="140" name="直線コネクタ 139"/>
        <xdr:cNvCxnSpPr/>
      </xdr:nvCxnSpPr>
      <xdr:spPr>
        <a:xfrm>
          <a:off x="6924040" y="686409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112268</xdr:rowOff>
    </xdr:from>
    <xdr:to>
      <xdr:col>36</xdr:col>
      <xdr:colOff>165100</xdr:colOff>
      <xdr:row>41</xdr:row>
      <xdr:rowOff>42418</xdr:rowOff>
    </xdr:to>
    <xdr:sp macro="" textlink="">
      <xdr:nvSpPr>
        <xdr:cNvPr id="141" name="楕円 140"/>
        <xdr:cNvSpPr/>
      </xdr:nvSpPr>
      <xdr:spPr>
        <a:xfrm>
          <a:off x="6098540" y="68178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158496</xdr:rowOff>
    </xdr:from>
    <xdr:to>
      <xdr:col>41</xdr:col>
      <xdr:colOff>50800</xdr:colOff>
      <xdr:row>40</xdr:row>
      <xdr:rowOff>163068</xdr:rowOff>
    </xdr:to>
    <xdr:cxnSp macro="">
      <xdr:nvCxnSpPr>
        <xdr:cNvPr id="142" name="直線コネクタ 141"/>
        <xdr:cNvCxnSpPr/>
      </xdr:nvCxnSpPr>
      <xdr:spPr>
        <a:xfrm flipV="1">
          <a:off x="6149340" y="6864096"/>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24401</xdr:rowOff>
    </xdr:from>
    <xdr:ext cx="469744" cy="259045"/>
    <xdr:sp macro="" textlink="">
      <xdr:nvSpPr>
        <xdr:cNvPr id="143" name="n_1mainValue【図書館】&#10;一人当たり面積"/>
        <xdr:cNvSpPr txBox="1"/>
      </xdr:nvSpPr>
      <xdr:spPr>
        <a:xfrm>
          <a:off x="8271587" y="689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28973</xdr:rowOff>
    </xdr:from>
    <xdr:ext cx="469744" cy="259045"/>
    <xdr:sp macro="" textlink="">
      <xdr:nvSpPr>
        <xdr:cNvPr id="144" name="n_2mainValue【図書館】&#10;一人当たり面積"/>
        <xdr:cNvSpPr txBox="1"/>
      </xdr:nvSpPr>
      <xdr:spPr>
        <a:xfrm>
          <a:off x="7509587" y="69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28973</xdr:rowOff>
    </xdr:from>
    <xdr:ext cx="469744" cy="259045"/>
    <xdr:sp macro="" textlink="">
      <xdr:nvSpPr>
        <xdr:cNvPr id="145" name="n_3mainValue【図書館】&#10;一人当たり面積"/>
        <xdr:cNvSpPr txBox="1"/>
      </xdr:nvSpPr>
      <xdr:spPr>
        <a:xfrm>
          <a:off x="6712027" y="69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33545</xdr:rowOff>
    </xdr:from>
    <xdr:ext cx="469744" cy="259045"/>
    <xdr:sp macro="" textlink="">
      <xdr:nvSpPr>
        <xdr:cNvPr id="146" name="n_4mainValue【図書館】&#10;一人当たり面積"/>
        <xdr:cNvSpPr txBox="1"/>
      </xdr:nvSpPr>
      <xdr:spPr>
        <a:xfrm>
          <a:off x="5937327" y="690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74295</xdr:rowOff>
    </xdr:from>
    <xdr:to>
      <xdr:col>24</xdr:col>
      <xdr:colOff>62865</xdr:colOff>
      <xdr:row>64</xdr:row>
      <xdr:rowOff>76200</xdr:rowOff>
    </xdr:to>
    <xdr:cxnSp macro="">
      <xdr:nvCxnSpPr>
        <xdr:cNvPr id="171" name="直線コネクタ 170"/>
        <xdr:cNvCxnSpPr/>
      </xdr:nvCxnSpPr>
      <xdr:spPr>
        <a:xfrm flipV="1">
          <a:off x="4086225" y="946213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20972</xdr:rowOff>
    </xdr:from>
    <xdr:ext cx="405111" cy="259045"/>
    <xdr:sp macro="" textlink="">
      <xdr:nvSpPr>
        <xdr:cNvPr id="174" name="【体育館・プール】&#10;有形固定資産減価償却率最大値テキスト"/>
        <xdr:cNvSpPr txBox="1"/>
      </xdr:nvSpPr>
      <xdr:spPr>
        <a:xfrm>
          <a:off x="4124960" y="924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75" name="直線コネクタ 174"/>
        <xdr:cNvCxnSpPr/>
      </xdr:nvCxnSpPr>
      <xdr:spPr>
        <a:xfrm>
          <a:off x="4020820" y="94621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6" name="【体育館・プール】&#10;有形固定資産減価償却率平均値テキスト"/>
        <xdr:cNvSpPr txBox="1"/>
      </xdr:nvSpPr>
      <xdr:spPr>
        <a:xfrm>
          <a:off x="4124960" y="1004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7" name="フローチャート: 判断 176"/>
        <xdr:cNvSpPr/>
      </xdr:nvSpPr>
      <xdr:spPr>
        <a:xfrm>
          <a:off x="4036060" y="10190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macro="" textlink="">
      <xdr:nvSpPr>
        <xdr:cNvPr id="178" name="フローチャート: 判断 177"/>
        <xdr:cNvSpPr/>
      </xdr:nvSpPr>
      <xdr:spPr>
        <a:xfrm>
          <a:off x="3312160" y="101752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63517</xdr:rowOff>
    </xdr:from>
    <xdr:ext cx="405111" cy="259045"/>
    <xdr:sp macro="" textlink="">
      <xdr:nvSpPr>
        <xdr:cNvPr id="179" name="n_1aveValue【体育館・プール】&#10;有形固定資産減価償却率"/>
        <xdr:cNvSpPr txBox="1"/>
      </xdr:nvSpPr>
      <xdr:spPr>
        <a:xfrm>
          <a:off x="317056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137795</xdr:rowOff>
    </xdr:from>
    <xdr:to>
      <xdr:col>15</xdr:col>
      <xdr:colOff>101600</xdr:colOff>
      <xdr:row>61</xdr:row>
      <xdr:rowOff>67945</xdr:rowOff>
    </xdr:to>
    <xdr:sp macro="" textlink="">
      <xdr:nvSpPr>
        <xdr:cNvPr id="180" name="フローチャート: 判断 179"/>
        <xdr:cNvSpPr/>
      </xdr:nvSpPr>
      <xdr:spPr>
        <a:xfrm>
          <a:off x="2514600" y="10196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84472</xdr:rowOff>
    </xdr:from>
    <xdr:ext cx="405111" cy="259045"/>
    <xdr:sp macro="" textlink="">
      <xdr:nvSpPr>
        <xdr:cNvPr id="181" name="n_2aveValue【体育館・プール】&#10;有形固定資産減価償却率"/>
        <xdr:cNvSpPr txBox="1"/>
      </xdr:nvSpPr>
      <xdr:spPr>
        <a:xfrm>
          <a:off x="238570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111125</xdr:rowOff>
    </xdr:from>
    <xdr:to>
      <xdr:col>10</xdr:col>
      <xdr:colOff>165100</xdr:colOff>
      <xdr:row>61</xdr:row>
      <xdr:rowOff>41275</xdr:rowOff>
    </xdr:to>
    <xdr:sp macro="" textlink="">
      <xdr:nvSpPr>
        <xdr:cNvPr id="182" name="フローチャート: 判断 181"/>
        <xdr:cNvSpPr/>
      </xdr:nvSpPr>
      <xdr:spPr>
        <a:xfrm>
          <a:off x="1739900" y="10169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57802</xdr:rowOff>
    </xdr:from>
    <xdr:ext cx="405111" cy="259045"/>
    <xdr:sp macro="" textlink="">
      <xdr:nvSpPr>
        <xdr:cNvPr id="183" name="n_3aveValue【体育館・プール】&#10;有形固定資産減価償却率"/>
        <xdr:cNvSpPr txBox="1"/>
      </xdr:nvSpPr>
      <xdr:spPr>
        <a:xfrm>
          <a:off x="161100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60</xdr:row>
      <xdr:rowOff>78740</xdr:rowOff>
    </xdr:from>
    <xdr:to>
      <xdr:col>6</xdr:col>
      <xdr:colOff>38100</xdr:colOff>
      <xdr:row>61</xdr:row>
      <xdr:rowOff>8890</xdr:rowOff>
    </xdr:to>
    <xdr:sp macro="" textlink="">
      <xdr:nvSpPr>
        <xdr:cNvPr id="184" name="フローチャート: 判断 183"/>
        <xdr:cNvSpPr/>
      </xdr:nvSpPr>
      <xdr:spPr>
        <a:xfrm>
          <a:off x="965200" y="101371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59</xdr:row>
      <xdr:rowOff>25417</xdr:rowOff>
    </xdr:from>
    <xdr:ext cx="405111" cy="259045"/>
    <xdr:sp macro="" textlink="">
      <xdr:nvSpPr>
        <xdr:cNvPr id="185" name="n_4aveValue【体育館・プール】&#10;有形固定資産減価償却率"/>
        <xdr:cNvSpPr txBox="1"/>
      </xdr:nvSpPr>
      <xdr:spPr>
        <a:xfrm>
          <a:off x="83630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6" name="テキスト ボックス 18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99695</xdr:rowOff>
    </xdr:from>
    <xdr:to>
      <xdr:col>24</xdr:col>
      <xdr:colOff>114300</xdr:colOff>
      <xdr:row>64</xdr:row>
      <xdr:rowOff>29845</xdr:rowOff>
    </xdr:to>
    <xdr:sp macro="" textlink="">
      <xdr:nvSpPr>
        <xdr:cNvPr id="191" name="楕円 190"/>
        <xdr:cNvSpPr/>
      </xdr:nvSpPr>
      <xdr:spPr>
        <a:xfrm>
          <a:off x="4036060" y="10661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14622</xdr:rowOff>
    </xdr:from>
    <xdr:ext cx="405111" cy="259045"/>
    <xdr:sp macro="" textlink="">
      <xdr:nvSpPr>
        <xdr:cNvPr id="192" name="【体育館・プール】&#10;有形固定資産減価償却率該当値テキスト"/>
        <xdr:cNvSpPr txBox="1"/>
      </xdr:nvSpPr>
      <xdr:spPr>
        <a:xfrm>
          <a:off x="4124960" y="10575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71120</xdr:rowOff>
    </xdr:from>
    <xdr:to>
      <xdr:col>20</xdr:col>
      <xdr:colOff>38100</xdr:colOff>
      <xdr:row>64</xdr:row>
      <xdr:rowOff>1270</xdr:rowOff>
    </xdr:to>
    <xdr:sp macro="" textlink="">
      <xdr:nvSpPr>
        <xdr:cNvPr id="193" name="楕円 192"/>
        <xdr:cNvSpPr/>
      </xdr:nvSpPr>
      <xdr:spPr>
        <a:xfrm>
          <a:off x="3312160" y="106324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121920</xdr:rowOff>
    </xdr:from>
    <xdr:to>
      <xdr:col>24</xdr:col>
      <xdr:colOff>63500</xdr:colOff>
      <xdr:row>63</xdr:row>
      <xdr:rowOff>150495</xdr:rowOff>
    </xdr:to>
    <xdr:cxnSp macro="">
      <xdr:nvCxnSpPr>
        <xdr:cNvPr id="194" name="直線コネクタ 193"/>
        <xdr:cNvCxnSpPr/>
      </xdr:nvCxnSpPr>
      <xdr:spPr>
        <a:xfrm>
          <a:off x="3355340" y="10683240"/>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40640</xdr:rowOff>
    </xdr:from>
    <xdr:to>
      <xdr:col>15</xdr:col>
      <xdr:colOff>101600</xdr:colOff>
      <xdr:row>63</xdr:row>
      <xdr:rowOff>142240</xdr:rowOff>
    </xdr:to>
    <xdr:sp macro="" textlink="">
      <xdr:nvSpPr>
        <xdr:cNvPr id="195" name="楕円 194"/>
        <xdr:cNvSpPr/>
      </xdr:nvSpPr>
      <xdr:spPr>
        <a:xfrm>
          <a:off x="25146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91440</xdr:rowOff>
    </xdr:from>
    <xdr:to>
      <xdr:col>19</xdr:col>
      <xdr:colOff>177800</xdr:colOff>
      <xdr:row>63</xdr:row>
      <xdr:rowOff>121920</xdr:rowOff>
    </xdr:to>
    <xdr:cxnSp macro="">
      <xdr:nvCxnSpPr>
        <xdr:cNvPr id="196" name="直線コネクタ 195"/>
        <xdr:cNvCxnSpPr/>
      </xdr:nvCxnSpPr>
      <xdr:spPr>
        <a:xfrm>
          <a:off x="2565400" y="10652760"/>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4445</xdr:rowOff>
    </xdr:from>
    <xdr:to>
      <xdr:col>10</xdr:col>
      <xdr:colOff>165100</xdr:colOff>
      <xdr:row>63</xdr:row>
      <xdr:rowOff>106045</xdr:rowOff>
    </xdr:to>
    <xdr:sp macro="" textlink="">
      <xdr:nvSpPr>
        <xdr:cNvPr id="197" name="楕円 196"/>
        <xdr:cNvSpPr/>
      </xdr:nvSpPr>
      <xdr:spPr>
        <a:xfrm>
          <a:off x="17399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55245</xdr:rowOff>
    </xdr:from>
    <xdr:to>
      <xdr:col>15</xdr:col>
      <xdr:colOff>50800</xdr:colOff>
      <xdr:row>63</xdr:row>
      <xdr:rowOff>91440</xdr:rowOff>
    </xdr:to>
    <xdr:cxnSp macro="">
      <xdr:nvCxnSpPr>
        <xdr:cNvPr id="198" name="直線コネクタ 197"/>
        <xdr:cNvCxnSpPr/>
      </xdr:nvCxnSpPr>
      <xdr:spPr>
        <a:xfrm>
          <a:off x="1790700" y="10616565"/>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139700</xdr:rowOff>
    </xdr:from>
    <xdr:to>
      <xdr:col>6</xdr:col>
      <xdr:colOff>38100</xdr:colOff>
      <xdr:row>63</xdr:row>
      <xdr:rowOff>69850</xdr:rowOff>
    </xdr:to>
    <xdr:sp macro="" textlink="">
      <xdr:nvSpPr>
        <xdr:cNvPr id="199" name="楕円 198"/>
        <xdr:cNvSpPr/>
      </xdr:nvSpPr>
      <xdr:spPr>
        <a:xfrm>
          <a:off x="965200" y="105333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19050</xdr:rowOff>
    </xdr:from>
    <xdr:to>
      <xdr:col>10</xdr:col>
      <xdr:colOff>114300</xdr:colOff>
      <xdr:row>63</xdr:row>
      <xdr:rowOff>55245</xdr:rowOff>
    </xdr:to>
    <xdr:cxnSp macro="">
      <xdr:nvCxnSpPr>
        <xdr:cNvPr id="200" name="直線コネクタ 199"/>
        <xdr:cNvCxnSpPr/>
      </xdr:nvCxnSpPr>
      <xdr:spPr>
        <a:xfrm>
          <a:off x="1008380" y="10580370"/>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163847</xdr:rowOff>
    </xdr:from>
    <xdr:ext cx="405111" cy="259045"/>
    <xdr:sp macro="" textlink="">
      <xdr:nvSpPr>
        <xdr:cNvPr id="201" name="n_1mainValue【体育館・プール】&#10;有形固定資産減価償却率"/>
        <xdr:cNvSpPr txBox="1"/>
      </xdr:nvSpPr>
      <xdr:spPr>
        <a:xfrm>
          <a:off x="317056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133367</xdr:rowOff>
    </xdr:from>
    <xdr:ext cx="405111" cy="259045"/>
    <xdr:sp macro="" textlink="">
      <xdr:nvSpPr>
        <xdr:cNvPr id="202" name="n_2mainValue【体育館・プール】&#10;有形固定資産減価償却率"/>
        <xdr:cNvSpPr txBox="1"/>
      </xdr:nvSpPr>
      <xdr:spPr>
        <a:xfrm>
          <a:off x="238570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97172</xdr:rowOff>
    </xdr:from>
    <xdr:ext cx="405111" cy="259045"/>
    <xdr:sp macro="" textlink="">
      <xdr:nvSpPr>
        <xdr:cNvPr id="203" name="n_3mainValue【体育館・プール】&#10;有形固定資産減価償却率"/>
        <xdr:cNvSpPr txBox="1"/>
      </xdr:nvSpPr>
      <xdr:spPr>
        <a:xfrm>
          <a:off x="161100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60977</xdr:rowOff>
    </xdr:from>
    <xdr:ext cx="405111" cy="259045"/>
    <xdr:sp macro="" textlink="">
      <xdr:nvSpPr>
        <xdr:cNvPr id="204" name="n_4mainValue【体育館・プール】&#10;有形固定資産減価償却率"/>
        <xdr:cNvSpPr txBox="1"/>
      </xdr:nvSpPr>
      <xdr:spPr>
        <a:xfrm>
          <a:off x="83630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72695</xdr:rowOff>
    </xdr:from>
    <xdr:to>
      <xdr:col>54</xdr:col>
      <xdr:colOff>189865</xdr:colOff>
      <xdr:row>63</xdr:row>
      <xdr:rowOff>104699</xdr:rowOff>
    </xdr:to>
    <xdr:cxnSp macro="">
      <xdr:nvCxnSpPr>
        <xdr:cNvPr id="226" name="直線コネクタ 225"/>
        <xdr:cNvCxnSpPr/>
      </xdr:nvCxnSpPr>
      <xdr:spPr>
        <a:xfrm flipV="1">
          <a:off x="9219565" y="9292895"/>
          <a:ext cx="0" cy="137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108526</xdr:rowOff>
    </xdr:from>
    <xdr:ext cx="469744" cy="259045"/>
    <xdr:sp macro="" textlink="">
      <xdr:nvSpPr>
        <xdr:cNvPr id="227" name="【体育館・プール】&#10;一人当たり面積最小値テキスト"/>
        <xdr:cNvSpPr txBox="1"/>
      </xdr:nvSpPr>
      <xdr:spPr>
        <a:xfrm>
          <a:off x="9258300" y="1066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104699</xdr:rowOff>
    </xdr:from>
    <xdr:to>
      <xdr:col>55</xdr:col>
      <xdr:colOff>88900</xdr:colOff>
      <xdr:row>63</xdr:row>
      <xdr:rowOff>104699</xdr:rowOff>
    </xdr:to>
    <xdr:cxnSp macro="">
      <xdr:nvCxnSpPr>
        <xdr:cNvPr id="228" name="直線コネクタ 227"/>
        <xdr:cNvCxnSpPr/>
      </xdr:nvCxnSpPr>
      <xdr:spPr>
        <a:xfrm>
          <a:off x="9154160" y="106660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19372</xdr:rowOff>
    </xdr:from>
    <xdr:ext cx="469744" cy="259045"/>
    <xdr:sp macro="" textlink="">
      <xdr:nvSpPr>
        <xdr:cNvPr id="229" name="【体育館・プール】&#10;一人当たり面積最大値テキスト"/>
        <xdr:cNvSpPr txBox="1"/>
      </xdr:nvSpPr>
      <xdr:spPr>
        <a:xfrm>
          <a:off x="9258300" y="907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72695</xdr:rowOff>
    </xdr:from>
    <xdr:to>
      <xdr:col>55</xdr:col>
      <xdr:colOff>88900</xdr:colOff>
      <xdr:row>55</xdr:row>
      <xdr:rowOff>72695</xdr:rowOff>
    </xdr:to>
    <xdr:cxnSp macro="">
      <xdr:nvCxnSpPr>
        <xdr:cNvPr id="230" name="直線コネクタ 229"/>
        <xdr:cNvCxnSpPr/>
      </xdr:nvCxnSpPr>
      <xdr:spPr>
        <a:xfrm>
          <a:off x="9154160" y="92928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125239</xdr:rowOff>
    </xdr:from>
    <xdr:ext cx="469744" cy="259045"/>
    <xdr:sp macro="" textlink="">
      <xdr:nvSpPr>
        <xdr:cNvPr id="231" name="【体育館・プール】&#10;一人当たり面積平均値テキスト"/>
        <xdr:cNvSpPr txBox="1"/>
      </xdr:nvSpPr>
      <xdr:spPr>
        <a:xfrm>
          <a:off x="9258300" y="10183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232" name="フローチャート: 判断 231"/>
        <xdr:cNvSpPr/>
      </xdr:nvSpPr>
      <xdr:spPr>
        <a:xfrm>
          <a:off x="9192260" y="103284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91389</xdr:rowOff>
    </xdr:from>
    <xdr:to>
      <xdr:col>50</xdr:col>
      <xdr:colOff>165100</xdr:colOff>
      <xdr:row>62</xdr:row>
      <xdr:rowOff>21539</xdr:rowOff>
    </xdr:to>
    <xdr:sp macro="" textlink="">
      <xdr:nvSpPr>
        <xdr:cNvPr id="233" name="フローチャート: 判断 232"/>
        <xdr:cNvSpPr/>
      </xdr:nvSpPr>
      <xdr:spPr>
        <a:xfrm>
          <a:off x="8445500" y="103174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38066</xdr:rowOff>
    </xdr:from>
    <xdr:ext cx="469744" cy="259045"/>
    <xdr:sp macro="" textlink="">
      <xdr:nvSpPr>
        <xdr:cNvPr id="234" name="n_1aveValue【体育館・プール】&#10;一人当たり面積"/>
        <xdr:cNvSpPr txBox="1"/>
      </xdr:nvSpPr>
      <xdr:spPr>
        <a:xfrm>
          <a:off x="8271587" y="1009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139853</xdr:rowOff>
    </xdr:from>
    <xdr:to>
      <xdr:col>46</xdr:col>
      <xdr:colOff>38100</xdr:colOff>
      <xdr:row>62</xdr:row>
      <xdr:rowOff>70003</xdr:rowOff>
    </xdr:to>
    <xdr:sp macro="" textlink="">
      <xdr:nvSpPr>
        <xdr:cNvPr id="235" name="フローチャート: 判断 234"/>
        <xdr:cNvSpPr/>
      </xdr:nvSpPr>
      <xdr:spPr>
        <a:xfrm>
          <a:off x="7670800" y="103658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86530</xdr:rowOff>
    </xdr:from>
    <xdr:ext cx="469744" cy="259045"/>
    <xdr:sp macro="" textlink="">
      <xdr:nvSpPr>
        <xdr:cNvPr id="236" name="n_2aveValue【体育館・プール】&#10;一人当たり面積"/>
        <xdr:cNvSpPr txBox="1"/>
      </xdr:nvSpPr>
      <xdr:spPr>
        <a:xfrm>
          <a:off x="7509587" y="1014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154483</xdr:rowOff>
    </xdr:from>
    <xdr:to>
      <xdr:col>41</xdr:col>
      <xdr:colOff>101600</xdr:colOff>
      <xdr:row>62</xdr:row>
      <xdr:rowOff>84633</xdr:rowOff>
    </xdr:to>
    <xdr:sp macro="" textlink="">
      <xdr:nvSpPr>
        <xdr:cNvPr id="237" name="フローチャート: 判断 236"/>
        <xdr:cNvSpPr/>
      </xdr:nvSpPr>
      <xdr:spPr>
        <a:xfrm>
          <a:off x="6873240" y="103805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101160</xdr:rowOff>
    </xdr:from>
    <xdr:ext cx="469744" cy="259045"/>
    <xdr:sp macro="" textlink="">
      <xdr:nvSpPr>
        <xdr:cNvPr id="238" name="n_3aveValue【体育館・プール】&#10;一人当たり面積"/>
        <xdr:cNvSpPr txBox="1"/>
      </xdr:nvSpPr>
      <xdr:spPr>
        <a:xfrm>
          <a:off x="6712027" y="10159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61</xdr:row>
      <xdr:rowOff>159969</xdr:rowOff>
    </xdr:from>
    <xdr:to>
      <xdr:col>36</xdr:col>
      <xdr:colOff>165100</xdr:colOff>
      <xdr:row>62</xdr:row>
      <xdr:rowOff>90119</xdr:rowOff>
    </xdr:to>
    <xdr:sp macro="" textlink="">
      <xdr:nvSpPr>
        <xdr:cNvPr id="239" name="フローチャート: 判断 238"/>
        <xdr:cNvSpPr/>
      </xdr:nvSpPr>
      <xdr:spPr>
        <a:xfrm>
          <a:off x="6098540" y="10386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60</xdr:row>
      <xdr:rowOff>106646</xdr:rowOff>
    </xdr:from>
    <xdr:ext cx="469744" cy="259045"/>
    <xdr:sp macro="" textlink="">
      <xdr:nvSpPr>
        <xdr:cNvPr id="240" name="n_4aveValue【体育館・プール】&#10;一人当たり面積"/>
        <xdr:cNvSpPr txBox="1"/>
      </xdr:nvSpPr>
      <xdr:spPr>
        <a:xfrm>
          <a:off x="5937327" y="1016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41" name="テキスト ボックス 24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58014</xdr:rowOff>
    </xdr:from>
    <xdr:to>
      <xdr:col>55</xdr:col>
      <xdr:colOff>50800</xdr:colOff>
      <xdr:row>62</xdr:row>
      <xdr:rowOff>159614</xdr:rowOff>
    </xdr:to>
    <xdr:sp macro="" textlink="">
      <xdr:nvSpPr>
        <xdr:cNvPr id="246" name="楕円 245"/>
        <xdr:cNvSpPr/>
      </xdr:nvSpPr>
      <xdr:spPr>
        <a:xfrm>
          <a:off x="9192260" y="104516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36441</xdr:rowOff>
    </xdr:from>
    <xdr:ext cx="469744" cy="259045"/>
    <xdr:sp macro="" textlink="">
      <xdr:nvSpPr>
        <xdr:cNvPr id="247" name="【体育館・プール】&#10;一人当たり面積該当値テキスト"/>
        <xdr:cNvSpPr txBox="1"/>
      </xdr:nvSpPr>
      <xdr:spPr>
        <a:xfrm>
          <a:off x="9258300" y="1043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62585</xdr:rowOff>
    </xdr:from>
    <xdr:to>
      <xdr:col>50</xdr:col>
      <xdr:colOff>165100</xdr:colOff>
      <xdr:row>62</xdr:row>
      <xdr:rowOff>164185</xdr:rowOff>
    </xdr:to>
    <xdr:sp macro="" textlink="">
      <xdr:nvSpPr>
        <xdr:cNvPr id="248" name="楕円 247"/>
        <xdr:cNvSpPr/>
      </xdr:nvSpPr>
      <xdr:spPr>
        <a:xfrm>
          <a:off x="8445500" y="104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108814</xdr:rowOff>
    </xdr:from>
    <xdr:to>
      <xdr:col>55</xdr:col>
      <xdr:colOff>0</xdr:colOff>
      <xdr:row>62</xdr:row>
      <xdr:rowOff>113385</xdr:rowOff>
    </xdr:to>
    <xdr:cxnSp macro="">
      <xdr:nvCxnSpPr>
        <xdr:cNvPr id="249" name="直線コネクタ 248"/>
        <xdr:cNvCxnSpPr/>
      </xdr:nvCxnSpPr>
      <xdr:spPr>
        <a:xfrm flipV="1">
          <a:off x="8496300" y="10502494"/>
          <a:ext cx="7239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66243</xdr:rowOff>
    </xdr:from>
    <xdr:to>
      <xdr:col>46</xdr:col>
      <xdr:colOff>38100</xdr:colOff>
      <xdr:row>62</xdr:row>
      <xdr:rowOff>167843</xdr:rowOff>
    </xdr:to>
    <xdr:sp macro="" textlink="">
      <xdr:nvSpPr>
        <xdr:cNvPr id="250" name="楕円 249"/>
        <xdr:cNvSpPr/>
      </xdr:nvSpPr>
      <xdr:spPr>
        <a:xfrm>
          <a:off x="7670800" y="104599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113385</xdr:rowOff>
    </xdr:from>
    <xdr:to>
      <xdr:col>50</xdr:col>
      <xdr:colOff>114300</xdr:colOff>
      <xdr:row>62</xdr:row>
      <xdr:rowOff>117043</xdr:rowOff>
    </xdr:to>
    <xdr:cxnSp macro="">
      <xdr:nvCxnSpPr>
        <xdr:cNvPr id="251" name="直線コネクタ 250"/>
        <xdr:cNvCxnSpPr/>
      </xdr:nvCxnSpPr>
      <xdr:spPr>
        <a:xfrm flipV="1">
          <a:off x="7713980" y="10507065"/>
          <a:ext cx="78232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70815</xdr:rowOff>
    </xdr:from>
    <xdr:to>
      <xdr:col>41</xdr:col>
      <xdr:colOff>101600</xdr:colOff>
      <xdr:row>63</xdr:row>
      <xdr:rowOff>965</xdr:rowOff>
    </xdr:to>
    <xdr:sp macro="" textlink="">
      <xdr:nvSpPr>
        <xdr:cNvPr id="252" name="楕円 251"/>
        <xdr:cNvSpPr/>
      </xdr:nvSpPr>
      <xdr:spPr>
        <a:xfrm>
          <a:off x="6873240" y="10464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117043</xdr:rowOff>
    </xdr:from>
    <xdr:to>
      <xdr:col>45</xdr:col>
      <xdr:colOff>177800</xdr:colOff>
      <xdr:row>62</xdr:row>
      <xdr:rowOff>121615</xdr:rowOff>
    </xdr:to>
    <xdr:cxnSp macro="">
      <xdr:nvCxnSpPr>
        <xdr:cNvPr id="253" name="直線コネクタ 252"/>
        <xdr:cNvCxnSpPr/>
      </xdr:nvCxnSpPr>
      <xdr:spPr>
        <a:xfrm flipV="1">
          <a:off x="6924040" y="10510723"/>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75387</xdr:rowOff>
    </xdr:from>
    <xdr:to>
      <xdr:col>36</xdr:col>
      <xdr:colOff>165100</xdr:colOff>
      <xdr:row>63</xdr:row>
      <xdr:rowOff>5537</xdr:rowOff>
    </xdr:to>
    <xdr:sp macro="" textlink="">
      <xdr:nvSpPr>
        <xdr:cNvPr id="254" name="楕円 253"/>
        <xdr:cNvSpPr/>
      </xdr:nvSpPr>
      <xdr:spPr>
        <a:xfrm>
          <a:off x="6098540" y="104690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121615</xdr:rowOff>
    </xdr:from>
    <xdr:to>
      <xdr:col>41</xdr:col>
      <xdr:colOff>50800</xdr:colOff>
      <xdr:row>62</xdr:row>
      <xdr:rowOff>126187</xdr:rowOff>
    </xdr:to>
    <xdr:cxnSp macro="">
      <xdr:nvCxnSpPr>
        <xdr:cNvPr id="255" name="直線コネクタ 254"/>
        <xdr:cNvCxnSpPr/>
      </xdr:nvCxnSpPr>
      <xdr:spPr>
        <a:xfrm flipV="1">
          <a:off x="6149340" y="10515295"/>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155312</xdr:rowOff>
    </xdr:from>
    <xdr:ext cx="469744" cy="259045"/>
    <xdr:sp macro="" textlink="">
      <xdr:nvSpPr>
        <xdr:cNvPr id="256" name="n_1mainValue【体育館・プール】&#10;一人当たり面積"/>
        <xdr:cNvSpPr txBox="1"/>
      </xdr:nvSpPr>
      <xdr:spPr>
        <a:xfrm>
          <a:off x="8271587" y="1054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158970</xdr:rowOff>
    </xdr:from>
    <xdr:ext cx="469744" cy="259045"/>
    <xdr:sp macro="" textlink="">
      <xdr:nvSpPr>
        <xdr:cNvPr id="257" name="n_2mainValue【体育館・プール】&#10;一人当たり面積"/>
        <xdr:cNvSpPr txBox="1"/>
      </xdr:nvSpPr>
      <xdr:spPr>
        <a:xfrm>
          <a:off x="7509587" y="1055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163542</xdr:rowOff>
    </xdr:from>
    <xdr:ext cx="469744" cy="259045"/>
    <xdr:sp macro="" textlink="">
      <xdr:nvSpPr>
        <xdr:cNvPr id="258" name="n_3mainValue【体育館・プール】&#10;一人当たり面積"/>
        <xdr:cNvSpPr txBox="1"/>
      </xdr:nvSpPr>
      <xdr:spPr>
        <a:xfrm>
          <a:off x="6712027" y="1055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168114</xdr:rowOff>
    </xdr:from>
    <xdr:ext cx="469744" cy="259045"/>
    <xdr:sp macro="" textlink="">
      <xdr:nvSpPr>
        <xdr:cNvPr id="259" name="n_4mainValue【体育館・プール】&#10;一人当たり面積"/>
        <xdr:cNvSpPr txBox="1"/>
      </xdr:nvSpPr>
      <xdr:spPr>
        <a:xfrm>
          <a:off x="5937327" y="1056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0" name="正方形/長方形 29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1" name="正方形/長方形 300"/>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2" name="正方形/長方形 301"/>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3" name="正方形/長方形 302"/>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4" name="正方形/長方形 303"/>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5" name="正方形/長方形 304"/>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6" name="正方形/長方形 305"/>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7" name="正方形/長方形 306"/>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8" name="正方形/長方形 30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9" name="正方形/長方形 308"/>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0" name="正方形/長方形 309"/>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1" name="正方形/長方形 310"/>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2" name="正方形/長方形 311"/>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3" name="正方形/長方形 312"/>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4" name="正方形/長方形 313"/>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5" name="正方形/長方形 314"/>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6" name="テキスト ボックス 315"/>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7" name="直線コネクタ 316"/>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8" name="テキスト ボックス 317"/>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19" name="直線コネクタ 318"/>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0" name="テキスト ボックス 319"/>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1" name="直線コネクタ 320"/>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2" name="テキスト ボックス 321"/>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3" name="直線コネクタ 322"/>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4" name="テキスト ボックス 323"/>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5" name="直線コネクタ 324"/>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6" name="テキスト ボックス 325"/>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7" name="直線コネクタ 326"/>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28" name="テキスト ボックス 327"/>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9" name="直線コネクタ 328"/>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0" name="テキスト ボックス 329"/>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1"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64</xdr:row>
      <xdr:rowOff>76200</xdr:rowOff>
    </xdr:to>
    <xdr:cxnSp macro="">
      <xdr:nvCxnSpPr>
        <xdr:cNvPr id="332" name="直線コネクタ 331"/>
        <xdr:cNvCxnSpPr/>
      </xdr:nvCxnSpPr>
      <xdr:spPr>
        <a:xfrm flipV="1">
          <a:off x="14375764" y="927735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333" name="【保健センター・保健所】&#10;有形固定資産減価償却率最小値テキスト"/>
        <xdr:cNvSpPr txBox="1"/>
      </xdr:nvSpPr>
      <xdr:spPr>
        <a:xfrm>
          <a:off x="144145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334" name="直線コネクタ 333"/>
        <xdr:cNvCxnSpPr/>
      </xdr:nvCxnSpPr>
      <xdr:spPr>
        <a:xfrm>
          <a:off x="1428750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335" name="【保健センター・保健所】&#10;有形固定資産減価償却率最大値テキスト"/>
        <xdr:cNvSpPr txBox="1"/>
      </xdr:nvSpPr>
      <xdr:spPr>
        <a:xfrm>
          <a:off x="14414500" y="905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336" name="直線コネクタ 335"/>
        <xdr:cNvCxnSpPr/>
      </xdr:nvCxnSpPr>
      <xdr:spPr>
        <a:xfrm>
          <a:off x="14287500" y="9277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84472</xdr:rowOff>
    </xdr:from>
    <xdr:ext cx="405111" cy="259045"/>
    <xdr:sp macro="" textlink="">
      <xdr:nvSpPr>
        <xdr:cNvPr id="337" name="【保健センター・保健所】&#10;有形固定資産減価償却率平均値テキスト"/>
        <xdr:cNvSpPr txBox="1"/>
      </xdr:nvSpPr>
      <xdr:spPr>
        <a:xfrm>
          <a:off x="14414500" y="9807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61595</xdr:rowOff>
    </xdr:from>
    <xdr:to>
      <xdr:col>85</xdr:col>
      <xdr:colOff>177800</xdr:colOff>
      <xdr:row>59</xdr:row>
      <xdr:rowOff>163195</xdr:rowOff>
    </xdr:to>
    <xdr:sp macro="" textlink="">
      <xdr:nvSpPr>
        <xdr:cNvPr id="338" name="フローチャート: 判断 337"/>
        <xdr:cNvSpPr/>
      </xdr:nvSpPr>
      <xdr:spPr>
        <a:xfrm>
          <a:off x="14325600" y="995235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xdr:rowOff>
    </xdr:from>
    <xdr:to>
      <xdr:col>81</xdr:col>
      <xdr:colOff>101600</xdr:colOff>
      <xdr:row>59</xdr:row>
      <xdr:rowOff>115570</xdr:rowOff>
    </xdr:to>
    <xdr:sp macro="" textlink="">
      <xdr:nvSpPr>
        <xdr:cNvPr id="339" name="フローチャート: 判断 338"/>
        <xdr:cNvSpPr/>
      </xdr:nvSpPr>
      <xdr:spPr>
        <a:xfrm>
          <a:off x="1357884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132097</xdr:rowOff>
    </xdr:from>
    <xdr:ext cx="405111" cy="259045"/>
    <xdr:sp macro="" textlink="">
      <xdr:nvSpPr>
        <xdr:cNvPr id="340" name="n_1aveValue【保健センター・保健所】&#10;有形固定資産減価償却率"/>
        <xdr:cNvSpPr txBox="1"/>
      </xdr:nvSpPr>
      <xdr:spPr>
        <a:xfrm>
          <a:off x="134372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67310</xdr:rowOff>
    </xdr:from>
    <xdr:to>
      <xdr:col>76</xdr:col>
      <xdr:colOff>165100</xdr:colOff>
      <xdr:row>58</xdr:row>
      <xdr:rowOff>168910</xdr:rowOff>
    </xdr:to>
    <xdr:sp macro="" textlink="">
      <xdr:nvSpPr>
        <xdr:cNvPr id="341" name="フローチャート: 判断 340"/>
        <xdr:cNvSpPr/>
      </xdr:nvSpPr>
      <xdr:spPr>
        <a:xfrm>
          <a:off x="12804140" y="979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13987</xdr:rowOff>
    </xdr:from>
    <xdr:ext cx="405111" cy="259045"/>
    <xdr:sp macro="" textlink="">
      <xdr:nvSpPr>
        <xdr:cNvPr id="342" name="n_2aveValue【保健センター・保健所】&#10;有形固定資産減価償却率"/>
        <xdr:cNvSpPr txBox="1"/>
      </xdr:nvSpPr>
      <xdr:spPr>
        <a:xfrm>
          <a:off x="12675244" y="956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40640</xdr:rowOff>
    </xdr:from>
    <xdr:to>
      <xdr:col>72</xdr:col>
      <xdr:colOff>38100</xdr:colOff>
      <xdr:row>58</xdr:row>
      <xdr:rowOff>142240</xdr:rowOff>
    </xdr:to>
    <xdr:sp macro="" textlink="">
      <xdr:nvSpPr>
        <xdr:cNvPr id="343" name="フローチャート: 判断 342"/>
        <xdr:cNvSpPr/>
      </xdr:nvSpPr>
      <xdr:spPr>
        <a:xfrm>
          <a:off x="12029440" y="97637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56</xdr:row>
      <xdr:rowOff>158767</xdr:rowOff>
    </xdr:from>
    <xdr:ext cx="405111" cy="259045"/>
    <xdr:sp macro="" textlink="">
      <xdr:nvSpPr>
        <xdr:cNvPr id="344" name="n_3aveValue【保健センター・保健所】&#10;有形固定資産減価償却率"/>
        <xdr:cNvSpPr txBox="1"/>
      </xdr:nvSpPr>
      <xdr:spPr>
        <a:xfrm>
          <a:off x="1190054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635</xdr:rowOff>
    </xdr:from>
    <xdr:to>
      <xdr:col>67</xdr:col>
      <xdr:colOff>101600</xdr:colOff>
      <xdr:row>58</xdr:row>
      <xdr:rowOff>102235</xdr:rowOff>
    </xdr:to>
    <xdr:sp macro="" textlink="">
      <xdr:nvSpPr>
        <xdr:cNvPr id="345" name="フローチャート: 判断 344"/>
        <xdr:cNvSpPr/>
      </xdr:nvSpPr>
      <xdr:spPr>
        <a:xfrm>
          <a:off x="11231880" y="972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56</xdr:row>
      <xdr:rowOff>118762</xdr:rowOff>
    </xdr:from>
    <xdr:ext cx="405111" cy="259045"/>
    <xdr:sp macro="" textlink="">
      <xdr:nvSpPr>
        <xdr:cNvPr id="346" name="n_4aveValue【保健センター・保健所】&#10;有形固定資産減価償却率"/>
        <xdr:cNvSpPr txBox="1"/>
      </xdr:nvSpPr>
      <xdr:spPr>
        <a:xfrm>
          <a:off x="11102984" y="950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47" name="テキスト ボックス 346"/>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8" name="テキスト ボックス 347"/>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9" name="テキスト ボックス 348"/>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0" name="テキスト ボックス 349"/>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1" name="テキスト ボックス 350"/>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59690</xdr:rowOff>
    </xdr:from>
    <xdr:to>
      <xdr:col>85</xdr:col>
      <xdr:colOff>177800</xdr:colOff>
      <xdr:row>61</xdr:row>
      <xdr:rowOff>161290</xdr:rowOff>
    </xdr:to>
    <xdr:sp macro="" textlink="">
      <xdr:nvSpPr>
        <xdr:cNvPr id="352" name="楕円 351"/>
        <xdr:cNvSpPr/>
      </xdr:nvSpPr>
      <xdr:spPr>
        <a:xfrm>
          <a:off x="14325600" y="1028573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38117</xdr:rowOff>
    </xdr:from>
    <xdr:ext cx="405111" cy="259045"/>
    <xdr:sp macro="" textlink="">
      <xdr:nvSpPr>
        <xdr:cNvPr id="353" name="【保健センター・保健所】&#10;有形固定資産減価償却率該当値テキスト"/>
        <xdr:cNvSpPr txBox="1"/>
      </xdr:nvSpPr>
      <xdr:spPr>
        <a:xfrm>
          <a:off x="14414500"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19685</xdr:rowOff>
    </xdr:from>
    <xdr:to>
      <xdr:col>81</xdr:col>
      <xdr:colOff>101600</xdr:colOff>
      <xdr:row>61</xdr:row>
      <xdr:rowOff>121285</xdr:rowOff>
    </xdr:to>
    <xdr:sp macro="" textlink="">
      <xdr:nvSpPr>
        <xdr:cNvPr id="354" name="楕円 353"/>
        <xdr:cNvSpPr/>
      </xdr:nvSpPr>
      <xdr:spPr>
        <a:xfrm>
          <a:off x="1357884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70485</xdr:rowOff>
    </xdr:from>
    <xdr:to>
      <xdr:col>85</xdr:col>
      <xdr:colOff>127000</xdr:colOff>
      <xdr:row>61</xdr:row>
      <xdr:rowOff>110490</xdr:rowOff>
    </xdr:to>
    <xdr:cxnSp macro="">
      <xdr:nvCxnSpPr>
        <xdr:cNvPr id="355" name="直線コネクタ 354"/>
        <xdr:cNvCxnSpPr/>
      </xdr:nvCxnSpPr>
      <xdr:spPr>
        <a:xfrm>
          <a:off x="13629640" y="10296525"/>
          <a:ext cx="7467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153035</xdr:rowOff>
    </xdr:from>
    <xdr:to>
      <xdr:col>76</xdr:col>
      <xdr:colOff>165100</xdr:colOff>
      <xdr:row>61</xdr:row>
      <xdr:rowOff>83185</xdr:rowOff>
    </xdr:to>
    <xdr:sp macro="" textlink="">
      <xdr:nvSpPr>
        <xdr:cNvPr id="356" name="楕円 355"/>
        <xdr:cNvSpPr/>
      </xdr:nvSpPr>
      <xdr:spPr>
        <a:xfrm>
          <a:off x="12804140" y="102114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32385</xdr:rowOff>
    </xdr:from>
    <xdr:to>
      <xdr:col>81</xdr:col>
      <xdr:colOff>50800</xdr:colOff>
      <xdr:row>61</xdr:row>
      <xdr:rowOff>70485</xdr:rowOff>
    </xdr:to>
    <xdr:cxnSp macro="">
      <xdr:nvCxnSpPr>
        <xdr:cNvPr id="357" name="直線コネクタ 356"/>
        <xdr:cNvCxnSpPr/>
      </xdr:nvCxnSpPr>
      <xdr:spPr>
        <a:xfrm>
          <a:off x="12854940" y="1025842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111125</xdr:rowOff>
    </xdr:from>
    <xdr:to>
      <xdr:col>72</xdr:col>
      <xdr:colOff>38100</xdr:colOff>
      <xdr:row>61</xdr:row>
      <xdr:rowOff>41275</xdr:rowOff>
    </xdr:to>
    <xdr:sp macro="" textlink="">
      <xdr:nvSpPr>
        <xdr:cNvPr id="358" name="楕円 357"/>
        <xdr:cNvSpPr/>
      </xdr:nvSpPr>
      <xdr:spPr>
        <a:xfrm>
          <a:off x="12029440" y="101695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161925</xdr:rowOff>
    </xdr:from>
    <xdr:to>
      <xdr:col>76</xdr:col>
      <xdr:colOff>114300</xdr:colOff>
      <xdr:row>61</xdr:row>
      <xdr:rowOff>32385</xdr:rowOff>
    </xdr:to>
    <xdr:cxnSp macro="">
      <xdr:nvCxnSpPr>
        <xdr:cNvPr id="359" name="直線コネクタ 358"/>
        <xdr:cNvCxnSpPr/>
      </xdr:nvCxnSpPr>
      <xdr:spPr>
        <a:xfrm>
          <a:off x="12072620" y="10220325"/>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71120</xdr:rowOff>
    </xdr:from>
    <xdr:to>
      <xdr:col>67</xdr:col>
      <xdr:colOff>101600</xdr:colOff>
      <xdr:row>61</xdr:row>
      <xdr:rowOff>1270</xdr:rowOff>
    </xdr:to>
    <xdr:sp macro="" textlink="">
      <xdr:nvSpPr>
        <xdr:cNvPr id="360" name="楕円 359"/>
        <xdr:cNvSpPr/>
      </xdr:nvSpPr>
      <xdr:spPr>
        <a:xfrm>
          <a:off x="11231880" y="10129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121920</xdr:rowOff>
    </xdr:from>
    <xdr:to>
      <xdr:col>71</xdr:col>
      <xdr:colOff>177800</xdr:colOff>
      <xdr:row>60</xdr:row>
      <xdr:rowOff>161925</xdr:rowOff>
    </xdr:to>
    <xdr:cxnSp macro="">
      <xdr:nvCxnSpPr>
        <xdr:cNvPr id="361" name="直線コネクタ 360"/>
        <xdr:cNvCxnSpPr/>
      </xdr:nvCxnSpPr>
      <xdr:spPr>
        <a:xfrm>
          <a:off x="11282680" y="10180320"/>
          <a:ext cx="78994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112412</xdr:rowOff>
    </xdr:from>
    <xdr:ext cx="405111" cy="259045"/>
    <xdr:sp macro="" textlink="">
      <xdr:nvSpPr>
        <xdr:cNvPr id="362" name="n_1mainValue【保健センター・保健所】&#10;有形固定資産減価償却率"/>
        <xdr:cNvSpPr txBox="1"/>
      </xdr:nvSpPr>
      <xdr:spPr>
        <a:xfrm>
          <a:off x="134372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74312</xdr:rowOff>
    </xdr:from>
    <xdr:ext cx="405111" cy="259045"/>
    <xdr:sp macro="" textlink="">
      <xdr:nvSpPr>
        <xdr:cNvPr id="363" name="n_2mainValue【保健センター・保健所】&#10;有形固定資産減価償却率"/>
        <xdr:cNvSpPr txBox="1"/>
      </xdr:nvSpPr>
      <xdr:spPr>
        <a:xfrm>
          <a:off x="126752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32402</xdr:rowOff>
    </xdr:from>
    <xdr:ext cx="405111" cy="259045"/>
    <xdr:sp macro="" textlink="">
      <xdr:nvSpPr>
        <xdr:cNvPr id="364" name="n_3mainValue【保健センター・保健所】&#10;有形固定資産減価償却率"/>
        <xdr:cNvSpPr txBox="1"/>
      </xdr:nvSpPr>
      <xdr:spPr>
        <a:xfrm>
          <a:off x="1190054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163847</xdr:rowOff>
    </xdr:from>
    <xdr:ext cx="405111" cy="259045"/>
    <xdr:sp macro="" textlink="">
      <xdr:nvSpPr>
        <xdr:cNvPr id="365" name="n_4mainValue【保健センター・保健所】&#10;有形固定資産減価償却率"/>
        <xdr:cNvSpPr txBox="1"/>
      </xdr:nvSpPr>
      <xdr:spPr>
        <a:xfrm>
          <a:off x="1110298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6" name="正方形/長方形 36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7" name="正方形/長方形 366"/>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8" name="正方形/長方形 367"/>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9" name="正方形/長方形 368"/>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0" name="正方形/長方形 369"/>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1" name="正方形/長方形 370"/>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2" name="正方形/長方形 371"/>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3" name="正方形/長方形 372"/>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4" name="テキスト ボックス 373"/>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5" name="直線コネクタ 374"/>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6" name="直線コネクタ 375"/>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7" name="テキスト ボックス 376"/>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78" name="直線コネクタ 377"/>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79" name="テキスト ボックス 378"/>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0" name="直線コネクタ 379"/>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1" name="テキスト ボックス 380"/>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2" name="直線コネクタ 381"/>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3" name="テキスト ボックス 382"/>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4" name="直線コネクタ 383"/>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5" name="テキスト ボックス 384"/>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6" name="直線コネクタ 38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7" name="テキスト ボックス 386"/>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8"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34290</xdr:rowOff>
    </xdr:to>
    <xdr:cxnSp macro="">
      <xdr:nvCxnSpPr>
        <xdr:cNvPr id="389" name="直線コネクタ 388"/>
        <xdr:cNvCxnSpPr/>
      </xdr:nvCxnSpPr>
      <xdr:spPr>
        <a:xfrm flipV="1">
          <a:off x="19509104" y="95173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390" name="【保健センター・保健所】&#10;一人当たり面積最小値テキスト"/>
        <xdr:cNvSpPr txBox="1"/>
      </xdr:nvSpPr>
      <xdr:spPr>
        <a:xfrm>
          <a:off x="1954784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391" name="直線コネクタ 390"/>
        <xdr:cNvCxnSpPr/>
      </xdr:nvCxnSpPr>
      <xdr:spPr>
        <a:xfrm>
          <a:off x="19443700" y="10763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392" name="【保健センター・保健所】&#10;一人当たり面積最大値テキスト"/>
        <xdr:cNvSpPr txBox="1"/>
      </xdr:nvSpPr>
      <xdr:spPr>
        <a:xfrm>
          <a:off x="19547840" y="929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393" name="直線コネクタ 392"/>
        <xdr:cNvCxnSpPr/>
      </xdr:nvCxnSpPr>
      <xdr:spPr>
        <a:xfrm>
          <a:off x="19443700" y="9517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21607</xdr:rowOff>
    </xdr:from>
    <xdr:ext cx="469744" cy="259045"/>
    <xdr:sp macro="" textlink="">
      <xdr:nvSpPr>
        <xdr:cNvPr id="394" name="【保健センター・保健所】&#10;一人当たり面積平均値テキスト"/>
        <xdr:cNvSpPr txBox="1"/>
      </xdr:nvSpPr>
      <xdr:spPr>
        <a:xfrm>
          <a:off x="1954784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395" name="フローチャート: 判断 394"/>
        <xdr:cNvSpPr/>
      </xdr:nvSpPr>
      <xdr:spPr>
        <a:xfrm>
          <a:off x="19458940" y="10396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124460</xdr:rowOff>
    </xdr:from>
    <xdr:to>
      <xdr:col>112</xdr:col>
      <xdr:colOff>38100</xdr:colOff>
      <xdr:row>62</xdr:row>
      <xdr:rowOff>54610</xdr:rowOff>
    </xdr:to>
    <xdr:sp macro="" textlink="">
      <xdr:nvSpPr>
        <xdr:cNvPr id="396" name="フローチャート: 判断 395"/>
        <xdr:cNvSpPr/>
      </xdr:nvSpPr>
      <xdr:spPr>
        <a:xfrm>
          <a:off x="18735040" y="103505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71137</xdr:rowOff>
    </xdr:from>
    <xdr:ext cx="469744" cy="259045"/>
    <xdr:sp macro="" textlink="">
      <xdr:nvSpPr>
        <xdr:cNvPr id="397" name="n_1aveValue【保健センター・保健所】&#10;一人当たり面積"/>
        <xdr:cNvSpPr txBox="1"/>
      </xdr:nvSpPr>
      <xdr:spPr>
        <a:xfrm>
          <a:off x="18561127" y="1012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10160</xdr:rowOff>
    </xdr:from>
    <xdr:to>
      <xdr:col>107</xdr:col>
      <xdr:colOff>101600</xdr:colOff>
      <xdr:row>62</xdr:row>
      <xdr:rowOff>111760</xdr:rowOff>
    </xdr:to>
    <xdr:sp macro="" textlink="">
      <xdr:nvSpPr>
        <xdr:cNvPr id="398" name="フローチャート: 判断 397"/>
        <xdr:cNvSpPr/>
      </xdr:nvSpPr>
      <xdr:spPr>
        <a:xfrm>
          <a:off x="1793748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128287</xdr:rowOff>
    </xdr:from>
    <xdr:ext cx="469744" cy="259045"/>
    <xdr:sp macro="" textlink="">
      <xdr:nvSpPr>
        <xdr:cNvPr id="399" name="n_2aveValue【保健センター・保健所】&#10;一人当たり面積"/>
        <xdr:cNvSpPr txBox="1"/>
      </xdr:nvSpPr>
      <xdr:spPr>
        <a:xfrm>
          <a:off x="17776267" y="1018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6350</xdr:rowOff>
    </xdr:from>
    <xdr:to>
      <xdr:col>102</xdr:col>
      <xdr:colOff>165100</xdr:colOff>
      <xdr:row>62</xdr:row>
      <xdr:rowOff>107950</xdr:rowOff>
    </xdr:to>
    <xdr:sp macro="" textlink="">
      <xdr:nvSpPr>
        <xdr:cNvPr id="400" name="フローチャート: 判断 399"/>
        <xdr:cNvSpPr/>
      </xdr:nvSpPr>
      <xdr:spPr>
        <a:xfrm>
          <a:off x="1716278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124477</xdr:rowOff>
    </xdr:from>
    <xdr:ext cx="469744" cy="259045"/>
    <xdr:sp macro="" textlink="">
      <xdr:nvSpPr>
        <xdr:cNvPr id="401" name="n_3aveValue【保健センター・保健所】&#10;一人当たり面積"/>
        <xdr:cNvSpPr txBox="1"/>
      </xdr:nvSpPr>
      <xdr:spPr>
        <a:xfrm>
          <a:off x="1700156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61</xdr:row>
      <xdr:rowOff>147320</xdr:rowOff>
    </xdr:from>
    <xdr:to>
      <xdr:col>98</xdr:col>
      <xdr:colOff>38100</xdr:colOff>
      <xdr:row>62</xdr:row>
      <xdr:rowOff>77470</xdr:rowOff>
    </xdr:to>
    <xdr:sp macro="" textlink="">
      <xdr:nvSpPr>
        <xdr:cNvPr id="402" name="フローチャート: 判断 401"/>
        <xdr:cNvSpPr/>
      </xdr:nvSpPr>
      <xdr:spPr>
        <a:xfrm>
          <a:off x="16388080" y="103733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60</xdr:row>
      <xdr:rowOff>93997</xdr:rowOff>
    </xdr:from>
    <xdr:ext cx="469744" cy="259045"/>
    <xdr:sp macro="" textlink="">
      <xdr:nvSpPr>
        <xdr:cNvPr id="403" name="n_4aveValue【保健センター・保健所】&#10;一人当たり面積"/>
        <xdr:cNvSpPr txBox="1"/>
      </xdr:nvSpPr>
      <xdr:spPr>
        <a:xfrm>
          <a:off x="16226867" y="1015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04" name="テキスト ボックス 403"/>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5" name="テキスト ボックス 404"/>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6" name="テキスト ボックス 405"/>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7" name="テキスト ボックス 406"/>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8" name="テキスト ボックス 407"/>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409" name="楕円 408"/>
        <xdr:cNvSpPr/>
      </xdr:nvSpPr>
      <xdr:spPr>
        <a:xfrm>
          <a:off x="19458940" y="10468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53357</xdr:rowOff>
    </xdr:from>
    <xdr:ext cx="469744" cy="259045"/>
    <xdr:sp macro="" textlink="">
      <xdr:nvSpPr>
        <xdr:cNvPr id="410" name="【保健センター・保健所】&#10;一人当たり面積該当値テキスト"/>
        <xdr:cNvSpPr txBox="1"/>
      </xdr:nvSpPr>
      <xdr:spPr>
        <a:xfrm>
          <a:off x="19547840" y="1044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82550</xdr:rowOff>
    </xdr:from>
    <xdr:to>
      <xdr:col>112</xdr:col>
      <xdr:colOff>38100</xdr:colOff>
      <xdr:row>63</xdr:row>
      <xdr:rowOff>12700</xdr:rowOff>
    </xdr:to>
    <xdr:sp macro="" textlink="">
      <xdr:nvSpPr>
        <xdr:cNvPr id="411" name="楕円 410"/>
        <xdr:cNvSpPr/>
      </xdr:nvSpPr>
      <xdr:spPr>
        <a:xfrm>
          <a:off x="18735040" y="10476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125730</xdr:rowOff>
    </xdr:from>
    <xdr:to>
      <xdr:col>116</xdr:col>
      <xdr:colOff>63500</xdr:colOff>
      <xdr:row>62</xdr:row>
      <xdr:rowOff>133350</xdr:rowOff>
    </xdr:to>
    <xdr:cxnSp macro="">
      <xdr:nvCxnSpPr>
        <xdr:cNvPr id="412" name="直線コネクタ 411"/>
        <xdr:cNvCxnSpPr/>
      </xdr:nvCxnSpPr>
      <xdr:spPr>
        <a:xfrm flipV="1">
          <a:off x="18778220" y="1051941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86360</xdr:rowOff>
    </xdr:from>
    <xdr:to>
      <xdr:col>107</xdr:col>
      <xdr:colOff>101600</xdr:colOff>
      <xdr:row>63</xdr:row>
      <xdr:rowOff>16510</xdr:rowOff>
    </xdr:to>
    <xdr:sp macro="" textlink="">
      <xdr:nvSpPr>
        <xdr:cNvPr id="413" name="楕円 412"/>
        <xdr:cNvSpPr/>
      </xdr:nvSpPr>
      <xdr:spPr>
        <a:xfrm>
          <a:off x="17937480" y="10480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133350</xdr:rowOff>
    </xdr:from>
    <xdr:to>
      <xdr:col>111</xdr:col>
      <xdr:colOff>177800</xdr:colOff>
      <xdr:row>62</xdr:row>
      <xdr:rowOff>137160</xdr:rowOff>
    </xdr:to>
    <xdr:cxnSp macro="">
      <xdr:nvCxnSpPr>
        <xdr:cNvPr id="414" name="直線コネクタ 413"/>
        <xdr:cNvCxnSpPr/>
      </xdr:nvCxnSpPr>
      <xdr:spPr>
        <a:xfrm flipV="1">
          <a:off x="17988280" y="1052703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415" name="楕円 414"/>
        <xdr:cNvSpPr/>
      </xdr:nvSpPr>
      <xdr:spPr>
        <a:xfrm>
          <a:off x="17162780" y="10487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137160</xdr:rowOff>
    </xdr:from>
    <xdr:to>
      <xdr:col>107</xdr:col>
      <xdr:colOff>50800</xdr:colOff>
      <xdr:row>62</xdr:row>
      <xdr:rowOff>144780</xdr:rowOff>
    </xdr:to>
    <xdr:cxnSp macro="">
      <xdr:nvCxnSpPr>
        <xdr:cNvPr id="416" name="直線コネクタ 415"/>
        <xdr:cNvCxnSpPr/>
      </xdr:nvCxnSpPr>
      <xdr:spPr>
        <a:xfrm flipV="1">
          <a:off x="17213580" y="1053084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97790</xdr:rowOff>
    </xdr:from>
    <xdr:to>
      <xdr:col>98</xdr:col>
      <xdr:colOff>38100</xdr:colOff>
      <xdr:row>63</xdr:row>
      <xdr:rowOff>27940</xdr:rowOff>
    </xdr:to>
    <xdr:sp macro="" textlink="">
      <xdr:nvSpPr>
        <xdr:cNvPr id="417" name="楕円 416"/>
        <xdr:cNvSpPr/>
      </xdr:nvSpPr>
      <xdr:spPr>
        <a:xfrm>
          <a:off x="16388080" y="104914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144780</xdr:rowOff>
    </xdr:from>
    <xdr:to>
      <xdr:col>102</xdr:col>
      <xdr:colOff>114300</xdr:colOff>
      <xdr:row>62</xdr:row>
      <xdr:rowOff>148590</xdr:rowOff>
    </xdr:to>
    <xdr:cxnSp macro="">
      <xdr:nvCxnSpPr>
        <xdr:cNvPr id="418" name="直線コネクタ 417"/>
        <xdr:cNvCxnSpPr/>
      </xdr:nvCxnSpPr>
      <xdr:spPr>
        <a:xfrm flipV="1">
          <a:off x="16431260" y="1053846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3827</xdr:rowOff>
    </xdr:from>
    <xdr:ext cx="469744" cy="259045"/>
    <xdr:sp macro="" textlink="">
      <xdr:nvSpPr>
        <xdr:cNvPr id="419" name="n_1mainValue【保健センター・保健所】&#10;一人当たり面積"/>
        <xdr:cNvSpPr txBox="1"/>
      </xdr:nvSpPr>
      <xdr:spPr>
        <a:xfrm>
          <a:off x="18561127" y="1056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7637</xdr:rowOff>
    </xdr:from>
    <xdr:ext cx="469744" cy="259045"/>
    <xdr:sp macro="" textlink="">
      <xdr:nvSpPr>
        <xdr:cNvPr id="420" name="n_2mainValue【保健センター・保健所】&#10;一人当たり面積"/>
        <xdr:cNvSpPr txBox="1"/>
      </xdr:nvSpPr>
      <xdr:spPr>
        <a:xfrm>
          <a:off x="1777626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15257</xdr:rowOff>
    </xdr:from>
    <xdr:ext cx="469744" cy="259045"/>
    <xdr:sp macro="" textlink="">
      <xdr:nvSpPr>
        <xdr:cNvPr id="421" name="n_3mainValue【保健センター・保健所】&#10;一人当たり面積"/>
        <xdr:cNvSpPr txBox="1"/>
      </xdr:nvSpPr>
      <xdr:spPr>
        <a:xfrm>
          <a:off x="1700156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19067</xdr:rowOff>
    </xdr:from>
    <xdr:ext cx="469744" cy="259045"/>
    <xdr:sp macro="" textlink="">
      <xdr:nvSpPr>
        <xdr:cNvPr id="422" name="n_4mainValue【保健センター・保健所】&#10;一人当たり面積"/>
        <xdr:cNvSpPr txBox="1"/>
      </xdr:nvSpPr>
      <xdr:spPr>
        <a:xfrm>
          <a:off x="16226867"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3" name="正方形/長方形 42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4" name="正方形/長方形 42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5" name="正方形/長方形 42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6" name="正方形/長方形 42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7" name="正方形/長方形 42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8" name="正方形/長方形 42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9" name="正方形/長方形 42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0" name="正方形/長方形 42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1" name="テキスト ボックス 43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2" name="直線コネクタ 43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3" name="テキスト ボックス 432"/>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4" name="直線コネクタ 433"/>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5" name="テキスト ボックス 434"/>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6" name="直線コネクタ 435"/>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7" name="テキスト ボックス 436"/>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8" name="直線コネクタ 437"/>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9" name="テキスト ボックス 438"/>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0" name="直線コネクタ 439"/>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1" name="テキスト ボックス 440"/>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2" name="直線コネクタ 441"/>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43" name="テキスト ボックス 442"/>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4" name="直線コネクタ 443"/>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45" name="テキスト ボックス 444"/>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6"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87630</xdr:rowOff>
    </xdr:to>
    <xdr:cxnSp macro="">
      <xdr:nvCxnSpPr>
        <xdr:cNvPr id="447" name="直線コネクタ 446"/>
        <xdr:cNvCxnSpPr/>
      </xdr:nvCxnSpPr>
      <xdr:spPr>
        <a:xfrm flipV="1">
          <a:off x="14375764" y="1302258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448" name="【消防施設】&#10;有形固定資産減価償却率最小値テキスト"/>
        <xdr:cNvSpPr txBox="1"/>
      </xdr:nvSpPr>
      <xdr:spPr>
        <a:xfrm>
          <a:off x="14414500"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449" name="直線コネクタ 448"/>
        <xdr:cNvCxnSpPr/>
      </xdr:nvCxnSpPr>
      <xdr:spPr>
        <a:xfrm>
          <a:off x="14287500" y="14504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450" name="【消防施設】&#10;有形固定資産減価償却率最大値テキスト"/>
        <xdr:cNvSpPr txBox="1"/>
      </xdr:nvSpPr>
      <xdr:spPr>
        <a:xfrm>
          <a:off x="14414500" y="1280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451" name="直線コネクタ 450"/>
        <xdr:cNvCxnSpPr/>
      </xdr:nvCxnSpPr>
      <xdr:spPr>
        <a:xfrm>
          <a:off x="14287500" y="13022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89552</xdr:rowOff>
    </xdr:from>
    <xdr:ext cx="405111" cy="259045"/>
    <xdr:sp macro="" textlink="">
      <xdr:nvSpPr>
        <xdr:cNvPr id="452" name="【消防施設】&#10;有形固定資産減価償却率平均値テキスト"/>
        <xdr:cNvSpPr txBox="1"/>
      </xdr:nvSpPr>
      <xdr:spPr>
        <a:xfrm>
          <a:off x="14414500" y="13668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453" name="フローチャート: 判断 452"/>
        <xdr:cNvSpPr/>
      </xdr:nvSpPr>
      <xdr:spPr>
        <a:xfrm>
          <a:off x="14325600" y="1368996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454" name="フローチャート: 判断 453"/>
        <xdr:cNvSpPr/>
      </xdr:nvSpPr>
      <xdr:spPr>
        <a:xfrm>
          <a:off x="13578840" y="1376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112413</xdr:rowOff>
    </xdr:from>
    <xdr:ext cx="405111" cy="259045"/>
    <xdr:sp macro="" textlink="">
      <xdr:nvSpPr>
        <xdr:cNvPr id="455" name="n_1aveValue【消防施設】&#10;有形固定資産減価償却率"/>
        <xdr:cNvSpPr txBox="1"/>
      </xdr:nvSpPr>
      <xdr:spPr>
        <a:xfrm>
          <a:off x="13437244" y="1385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137795</xdr:rowOff>
    </xdr:from>
    <xdr:to>
      <xdr:col>76</xdr:col>
      <xdr:colOff>165100</xdr:colOff>
      <xdr:row>83</xdr:row>
      <xdr:rowOff>67945</xdr:rowOff>
    </xdr:to>
    <xdr:sp macro="" textlink="">
      <xdr:nvSpPr>
        <xdr:cNvPr id="456" name="フローチャート: 判断 455"/>
        <xdr:cNvSpPr/>
      </xdr:nvSpPr>
      <xdr:spPr>
        <a:xfrm>
          <a:off x="12804140" y="138842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84472</xdr:rowOff>
    </xdr:from>
    <xdr:ext cx="405111" cy="259045"/>
    <xdr:sp macro="" textlink="">
      <xdr:nvSpPr>
        <xdr:cNvPr id="457" name="n_2aveValue【消防施設】&#10;有形固定資産減価償却率"/>
        <xdr:cNvSpPr txBox="1"/>
      </xdr:nvSpPr>
      <xdr:spPr>
        <a:xfrm>
          <a:off x="12675244" y="1366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83</xdr:row>
      <xdr:rowOff>27305</xdr:rowOff>
    </xdr:from>
    <xdr:to>
      <xdr:col>72</xdr:col>
      <xdr:colOff>38100</xdr:colOff>
      <xdr:row>83</xdr:row>
      <xdr:rowOff>128905</xdr:rowOff>
    </xdr:to>
    <xdr:sp macro="" textlink="">
      <xdr:nvSpPr>
        <xdr:cNvPr id="458" name="フローチャート: 判断 457"/>
        <xdr:cNvSpPr/>
      </xdr:nvSpPr>
      <xdr:spPr>
        <a:xfrm>
          <a:off x="12029440" y="139414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145432</xdr:rowOff>
    </xdr:from>
    <xdr:ext cx="405111" cy="259045"/>
    <xdr:sp macro="" textlink="">
      <xdr:nvSpPr>
        <xdr:cNvPr id="459" name="n_3aveValue【消防施設】&#10;有形固定資産減価償却率"/>
        <xdr:cNvSpPr txBox="1"/>
      </xdr:nvSpPr>
      <xdr:spPr>
        <a:xfrm>
          <a:off x="119005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83</xdr:row>
      <xdr:rowOff>23495</xdr:rowOff>
    </xdr:from>
    <xdr:to>
      <xdr:col>67</xdr:col>
      <xdr:colOff>101600</xdr:colOff>
      <xdr:row>83</xdr:row>
      <xdr:rowOff>125095</xdr:rowOff>
    </xdr:to>
    <xdr:sp macro="" textlink="">
      <xdr:nvSpPr>
        <xdr:cNvPr id="460" name="フローチャート: 判断 459"/>
        <xdr:cNvSpPr/>
      </xdr:nvSpPr>
      <xdr:spPr>
        <a:xfrm>
          <a:off x="11231880" y="139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81</xdr:row>
      <xdr:rowOff>141622</xdr:rowOff>
    </xdr:from>
    <xdr:ext cx="405111" cy="259045"/>
    <xdr:sp macro="" textlink="">
      <xdr:nvSpPr>
        <xdr:cNvPr id="461" name="n_4aveValue【消防施設】&#10;有形固定資産減価償却率"/>
        <xdr:cNvSpPr txBox="1"/>
      </xdr:nvSpPr>
      <xdr:spPr>
        <a:xfrm>
          <a:off x="11102984" y="1372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62" name="テキスト ボックス 461"/>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3" name="テキスト ボックス 462"/>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4" name="テキスト ボックス 463"/>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5" name="テキスト ボックス 464"/>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6" name="テキスト ボックス 465"/>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12064</xdr:rowOff>
    </xdr:from>
    <xdr:to>
      <xdr:col>85</xdr:col>
      <xdr:colOff>177800</xdr:colOff>
      <xdr:row>81</xdr:row>
      <xdr:rowOff>113664</xdr:rowOff>
    </xdr:to>
    <xdr:sp macro="" textlink="">
      <xdr:nvSpPr>
        <xdr:cNvPr id="467" name="楕円 466"/>
        <xdr:cNvSpPr/>
      </xdr:nvSpPr>
      <xdr:spPr>
        <a:xfrm>
          <a:off x="14325600" y="1359090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34941</xdr:rowOff>
    </xdr:from>
    <xdr:ext cx="405111" cy="259045"/>
    <xdr:sp macro="" textlink="">
      <xdr:nvSpPr>
        <xdr:cNvPr id="468" name="【消防施設】&#10;有形固定資産減価償却率該当値テキスト"/>
        <xdr:cNvSpPr txBox="1"/>
      </xdr:nvSpPr>
      <xdr:spPr>
        <a:xfrm>
          <a:off x="14414500"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130175</xdr:rowOff>
    </xdr:from>
    <xdr:to>
      <xdr:col>81</xdr:col>
      <xdr:colOff>101600</xdr:colOff>
      <xdr:row>81</xdr:row>
      <xdr:rowOff>60325</xdr:rowOff>
    </xdr:to>
    <xdr:sp macro="" textlink="">
      <xdr:nvSpPr>
        <xdr:cNvPr id="469" name="楕円 468"/>
        <xdr:cNvSpPr/>
      </xdr:nvSpPr>
      <xdr:spPr>
        <a:xfrm>
          <a:off x="13578840" y="13541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9525</xdr:rowOff>
    </xdr:from>
    <xdr:to>
      <xdr:col>85</xdr:col>
      <xdr:colOff>127000</xdr:colOff>
      <xdr:row>81</xdr:row>
      <xdr:rowOff>62864</xdr:rowOff>
    </xdr:to>
    <xdr:cxnSp macro="">
      <xdr:nvCxnSpPr>
        <xdr:cNvPr id="470" name="直線コネクタ 469"/>
        <xdr:cNvCxnSpPr/>
      </xdr:nvCxnSpPr>
      <xdr:spPr>
        <a:xfrm>
          <a:off x="13629640" y="13588365"/>
          <a:ext cx="74676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76852</xdr:rowOff>
    </xdr:from>
    <xdr:ext cx="405111" cy="259045"/>
    <xdr:sp macro="" textlink="">
      <xdr:nvSpPr>
        <xdr:cNvPr id="471" name="n_1mainValue【消防施設】&#10;有形固定資産減価償却率"/>
        <xdr:cNvSpPr txBox="1"/>
      </xdr:nvSpPr>
      <xdr:spPr>
        <a:xfrm>
          <a:off x="13437244" y="1332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2" name="正方形/長方形 471"/>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3" name="正方形/長方形 472"/>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4" name="正方形/長方形 473"/>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5" name="正方形/長方形 474"/>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6" name="正方形/長方形 475"/>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7" name="正方形/長方形 476"/>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8" name="正方形/長方形 477"/>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9" name="正方形/長方形 478"/>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0" name="正方形/長方形 479"/>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1" name="正方形/長方形 480"/>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2" name="正方形/長方形 481"/>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3" name="正方形/長方形 482"/>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4" name="正方形/長方形 483"/>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5" name="正方形/長方形 484"/>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6" name="正方形/長方形 485"/>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7" name="正方形/長方形 486"/>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8" name="テキスト ボックス 487"/>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9" name="直線コネクタ 488"/>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90" name="テキスト ボックス 489"/>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91" name="直線コネクタ 490"/>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92" name="テキスト ボックス 491"/>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3" name="直線コネクタ 492"/>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4" name="テキスト ボックス 493"/>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5" name="直線コネクタ 494"/>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6" name="テキスト ボックス 495"/>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7" name="直線コネクタ 496"/>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8" name="テキスト ボックス 497"/>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9" name="直線コネクタ 498"/>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00" name="テキスト ボックス 499"/>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1" name="直線コネクタ 500"/>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02" name="テキスト ボックス 501"/>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3" name="直線コネクタ 50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4"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505" name="直線コネクタ 504"/>
        <xdr:cNvCxnSpPr/>
      </xdr:nvCxnSpPr>
      <xdr:spPr>
        <a:xfrm flipV="1">
          <a:off x="14375764" y="16747672"/>
          <a:ext cx="0" cy="1560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06" name="【庁舎】&#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07" name="直線コネクタ 506"/>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508" name="【庁舎】&#10;有形固定資産減価償却率最大値テキスト"/>
        <xdr:cNvSpPr txBox="1"/>
      </xdr:nvSpPr>
      <xdr:spPr>
        <a:xfrm>
          <a:off x="14414500" y="165267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509" name="直線コネクタ 508"/>
        <xdr:cNvCxnSpPr/>
      </xdr:nvCxnSpPr>
      <xdr:spPr>
        <a:xfrm>
          <a:off x="14287500" y="16747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64606</xdr:rowOff>
    </xdr:from>
    <xdr:ext cx="405111" cy="259045"/>
    <xdr:sp macro="" textlink="">
      <xdr:nvSpPr>
        <xdr:cNvPr id="510" name="【庁舎】&#10;有形固定資産減価償却率平均値テキスト"/>
        <xdr:cNvSpPr txBox="1"/>
      </xdr:nvSpPr>
      <xdr:spPr>
        <a:xfrm>
          <a:off x="14414500" y="17331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511" name="フローチャート: 判断 510"/>
        <xdr:cNvSpPr/>
      </xdr:nvSpPr>
      <xdr:spPr>
        <a:xfrm>
          <a:off x="14325600" y="1747628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100512</xdr:rowOff>
    </xdr:from>
    <xdr:to>
      <xdr:col>81</xdr:col>
      <xdr:colOff>101600</xdr:colOff>
      <xdr:row>105</xdr:row>
      <xdr:rowOff>30662</xdr:rowOff>
    </xdr:to>
    <xdr:sp macro="" textlink="">
      <xdr:nvSpPr>
        <xdr:cNvPr id="512" name="フローチャート: 判断 511"/>
        <xdr:cNvSpPr/>
      </xdr:nvSpPr>
      <xdr:spPr>
        <a:xfrm>
          <a:off x="13578840" y="175350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47189</xdr:rowOff>
    </xdr:from>
    <xdr:ext cx="405111" cy="259045"/>
    <xdr:sp macro="" textlink="">
      <xdr:nvSpPr>
        <xdr:cNvPr id="513" name="n_1aveValue【庁舎】&#10;有形固定資産減価償却率"/>
        <xdr:cNvSpPr txBox="1"/>
      </xdr:nvSpPr>
      <xdr:spPr>
        <a:xfrm>
          <a:off x="13437244" y="17314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80918</xdr:rowOff>
    </xdr:from>
    <xdr:to>
      <xdr:col>76</xdr:col>
      <xdr:colOff>165100</xdr:colOff>
      <xdr:row>105</xdr:row>
      <xdr:rowOff>11068</xdr:rowOff>
    </xdr:to>
    <xdr:sp macro="" textlink="">
      <xdr:nvSpPr>
        <xdr:cNvPr id="514" name="フローチャート: 判断 513"/>
        <xdr:cNvSpPr/>
      </xdr:nvSpPr>
      <xdr:spPr>
        <a:xfrm>
          <a:off x="12804140" y="175154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27595</xdr:rowOff>
    </xdr:from>
    <xdr:ext cx="405111" cy="259045"/>
    <xdr:sp macro="" textlink="">
      <xdr:nvSpPr>
        <xdr:cNvPr id="515" name="n_2aveValue【庁舎】&#10;有形固定資産減価償却率"/>
        <xdr:cNvSpPr txBox="1"/>
      </xdr:nvSpPr>
      <xdr:spPr>
        <a:xfrm>
          <a:off x="12675244" y="17294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36830</xdr:rowOff>
    </xdr:from>
    <xdr:to>
      <xdr:col>72</xdr:col>
      <xdr:colOff>38100</xdr:colOff>
      <xdr:row>104</xdr:row>
      <xdr:rowOff>138430</xdr:rowOff>
    </xdr:to>
    <xdr:sp macro="" textlink="">
      <xdr:nvSpPr>
        <xdr:cNvPr id="516" name="フローチャート: 判断 515"/>
        <xdr:cNvSpPr/>
      </xdr:nvSpPr>
      <xdr:spPr>
        <a:xfrm>
          <a:off x="12029440" y="174713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154957</xdr:rowOff>
    </xdr:from>
    <xdr:ext cx="405111" cy="259045"/>
    <xdr:sp macro="" textlink="">
      <xdr:nvSpPr>
        <xdr:cNvPr id="517" name="n_3aveValue【庁舎】&#10;有形固定資産減価償却率"/>
        <xdr:cNvSpPr txBox="1"/>
      </xdr:nvSpPr>
      <xdr:spPr>
        <a:xfrm>
          <a:off x="11900544" y="1725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38463</xdr:rowOff>
    </xdr:from>
    <xdr:to>
      <xdr:col>67</xdr:col>
      <xdr:colOff>101600</xdr:colOff>
      <xdr:row>104</xdr:row>
      <xdr:rowOff>140063</xdr:rowOff>
    </xdr:to>
    <xdr:sp macro="" textlink="">
      <xdr:nvSpPr>
        <xdr:cNvPr id="518" name="フローチャート: 判断 517"/>
        <xdr:cNvSpPr/>
      </xdr:nvSpPr>
      <xdr:spPr>
        <a:xfrm>
          <a:off x="11231880" y="1747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102</xdr:row>
      <xdr:rowOff>156590</xdr:rowOff>
    </xdr:from>
    <xdr:ext cx="405111" cy="259045"/>
    <xdr:sp macro="" textlink="">
      <xdr:nvSpPr>
        <xdr:cNvPr id="519" name="n_4aveValue【庁舎】&#10;有形固定資産減価償却率"/>
        <xdr:cNvSpPr txBox="1"/>
      </xdr:nvSpPr>
      <xdr:spPr>
        <a:xfrm>
          <a:off x="1110298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20" name="テキスト ボックス 519"/>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1" name="テキスト ボックス 520"/>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2" name="テキスト ボックス 521"/>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3" name="テキスト ボックス 522"/>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4" name="テキスト ボックス 523"/>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907</xdr:rowOff>
    </xdr:from>
    <xdr:to>
      <xdr:col>85</xdr:col>
      <xdr:colOff>177800</xdr:colOff>
      <xdr:row>107</xdr:row>
      <xdr:rowOff>102507</xdr:rowOff>
    </xdr:to>
    <xdr:sp macro="" textlink="">
      <xdr:nvSpPr>
        <xdr:cNvPr id="525" name="楕円 524"/>
        <xdr:cNvSpPr/>
      </xdr:nvSpPr>
      <xdr:spPr>
        <a:xfrm>
          <a:off x="14325600" y="1793838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150784</xdr:rowOff>
    </xdr:from>
    <xdr:ext cx="405111" cy="259045"/>
    <xdr:sp macro="" textlink="">
      <xdr:nvSpPr>
        <xdr:cNvPr id="526" name="【庁舎】&#10;有形固定資産減価償却率該当値テキスト"/>
        <xdr:cNvSpPr txBox="1"/>
      </xdr:nvSpPr>
      <xdr:spPr>
        <a:xfrm>
          <a:off x="14414500" y="17920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134801</xdr:rowOff>
    </xdr:from>
    <xdr:to>
      <xdr:col>81</xdr:col>
      <xdr:colOff>101600</xdr:colOff>
      <xdr:row>107</xdr:row>
      <xdr:rowOff>64951</xdr:rowOff>
    </xdr:to>
    <xdr:sp macro="" textlink="">
      <xdr:nvSpPr>
        <xdr:cNvPr id="527" name="楕円 526"/>
        <xdr:cNvSpPr/>
      </xdr:nvSpPr>
      <xdr:spPr>
        <a:xfrm>
          <a:off x="13578840" y="179046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14151</xdr:rowOff>
    </xdr:from>
    <xdr:to>
      <xdr:col>85</xdr:col>
      <xdr:colOff>127000</xdr:colOff>
      <xdr:row>107</xdr:row>
      <xdr:rowOff>51707</xdr:rowOff>
    </xdr:to>
    <xdr:cxnSp macro="">
      <xdr:nvCxnSpPr>
        <xdr:cNvPr id="528" name="直線コネクタ 527"/>
        <xdr:cNvCxnSpPr/>
      </xdr:nvCxnSpPr>
      <xdr:spPr>
        <a:xfrm>
          <a:off x="13629640" y="17951631"/>
          <a:ext cx="74676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103777</xdr:rowOff>
    </xdr:from>
    <xdr:to>
      <xdr:col>76</xdr:col>
      <xdr:colOff>165100</xdr:colOff>
      <xdr:row>107</xdr:row>
      <xdr:rowOff>33927</xdr:rowOff>
    </xdr:to>
    <xdr:sp macro="" textlink="">
      <xdr:nvSpPr>
        <xdr:cNvPr id="529" name="楕円 528"/>
        <xdr:cNvSpPr/>
      </xdr:nvSpPr>
      <xdr:spPr>
        <a:xfrm>
          <a:off x="12804140" y="178736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154577</xdr:rowOff>
    </xdr:from>
    <xdr:to>
      <xdr:col>81</xdr:col>
      <xdr:colOff>50800</xdr:colOff>
      <xdr:row>107</xdr:row>
      <xdr:rowOff>14151</xdr:rowOff>
    </xdr:to>
    <xdr:cxnSp macro="">
      <xdr:nvCxnSpPr>
        <xdr:cNvPr id="530" name="直線コネクタ 529"/>
        <xdr:cNvCxnSpPr/>
      </xdr:nvCxnSpPr>
      <xdr:spPr>
        <a:xfrm>
          <a:off x="12854940" y="17924417"/>
          <a:ext cx="7747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69487</xdr:rowOff>
    </xdr:from>
    <xdr:to>
      <xdr:col>72</xdr:col>
      <xdr:colOff>38100</xdr:colOff>
      <xdr:row>106</xdr:row>
      <xdr:rowOff>171087</xdr:rowOff>
    </xdr:to>
    <xdr:sp macro="" textlink="">
      <xdr:nvSpPr>
        <xdr:cNvPr id="531" name="楕円 530"/>
        <xdr:cNvSpPr/>
      </xdr:nvSpPr>
      <xdr:spPr>
        <a:xfrm>
          <a:off x="12029440" y="178393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120287</xdr:rowOff>
    </xdr:from>
    <xdr:to>
      <xdr:col>76</xdr:col>
      <xdr:colOff>114300</xdr:colOff>
      <xdr:row>106</xdr:row>
      <xdr:rowOff>154577</xdr:rowOff>
    </xdr:to>
    <xdr:cxnSp macro="">
      <xdr:nvCxnSpPr>
        <xdr:cNvPr id="532" name="直線コネクタ 531"/>
        <xdr:cNvCxnSpPr/>
      </xdr:nvCxnSpPr>
      <xdr:spPr>
        <a:xfrm>
          <a:off x="12072620" y="17890127"/>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53158</xdr:rowOff>
    </xdr:from>
    <xdr:to>
      <xdr:col>67</xdr:col>
      <xdr:colOff>101600</xdr:colOff>
      <xdr:row>106</xdr:row>
      <xdr:rowOff>154758</xdr:rowOff>
    </xdr:to>
    <xdr:sp macro="" textlink="">
      <xdr:nvSpPr>
        <xdr:cNvPr id="533" name="楕円 532"/>
        <xdr:cNvSpPr/>
      </xdr:nvSpPr>
      <xdr:spPr>
        <a:xfrm>
          <a:off x="11231880" y="1782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103958</xdr:rowOff>
    </xdr:from>
    <xdr:to>
      <xdr:col>71</xdr:col>
      <xdr:colOff>177800</xdr:colOff>
      <xdr:row>106</xdr:row>
      <xdr:rowOff>120287</xdr:rowOff>
    </xdr:to>
    <xdr:cxnSp macro="">
      <xdr:nvCxnSpPr>
        <xdr:cNvPr id="534" name="直線コネクタ 533"/>
        <xdr:cNvCxnSpPr/>
      </xdr:nvCxnSpPr>
      <xdr:spPr>
        <a:xfrm>
          <a:off x="11282680" y="17873798"/>
          <a:ext cx="78994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56078</xdr:rowOff>
    </xdr:from>
    <xdr:ext cx="405111" cy="259045"/>
    <xdr:sp macro="" textlink="">
      <xdr:nvSpPr>
        <xdr:cNvPr id="535" name="n_1mainValue【庁舎】&#10;有形固定資産減価償却率"/>
        <xdr:cNvSpPr txBox="1"/>
      </xdr:nvSpPr>
      <xdr:spPr>
        <a:xfrm>
          <a:off x="13437244" y="17993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25054</xdr:rowOff>
    </xdr:from>
    <xdr:ext cx="405111" cy="259045"/>
    <xdr:sp macro="" textlink="">
      <xdr:nvSpPr>
        <xdr:cNvPr id="536" name="n_2mainValue【庁舎】&#10;有形固定資産減価償却率"/>
        <xdr:cNvSpPr txBox="1"/>
      </xdr:nvSpPr>
      <xdr:spPr>
        <a:xfrm>
          <a:off x="12675244" y="17962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162214</xdr:rowOff>
    </xdr:from>
    <xdr:ext cx="405111" cy="259045"/>
    <xdr:sp macro="" textlink="">
      <xdr:nvSpPr>
        <xdr:cNvPr id="537" name="n_3mainValue【庁舎】&#10;有形固定資産減価償却率"/>
        <xdr:cNvSpPr txBox="1"/>
      </xdr:nvSpPr>
      <xdr:spPr>
        <a:xfrm>
          <a:off x="11900544" y="17932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145885</xdr:rowOff>
    </xdr:from>
    <xdr:ext cx="405111" cy="259045"/>
    <xdr:sp macro="" textlink="">
      <xdr:nvSpPr>
        <xdr:cNvPr id="538" name="n_4mainValue【庁舎】&#10;有形固定資産減価償却率"/>
        <xdr:cNvSpPr txBox="1"/>
      </xdr:nvSpPr>
      <xdr:spPr>
        <a:xfrm>
          <a:off x="11102984" y="17915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39" name="正方形/長方形 53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0" name="正方形/長方形 53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1" name="正方形/長方形 54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2" name="正方形/長方形 54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3" name="正方形/長方形 54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4" name="正方形/長方形 54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5" name="正方形/長方形 54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6" name="正方形/長方形 54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47" name="テキスト ボックス 54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8" name="直線コネクタ 54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49" name="直線コネクタ 548"/>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50" name="テキスト ボックス 549"/>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51" name="直線コネクタ 550"/>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52" name="テキスト ボックス 551"/>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53" name="直線コネクタ 552"/>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54" name="テキスト ボックス 553"/>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55" name="直線コネクタ 554"/>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56" name="テキスト ボックス 555"/>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57" name="直線コネクタ 556"/>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58" name="テキスト ボックス 557"/>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59" name="直線コネクタ 558"/>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60" name="テキスト ボックス 559"/>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1" name="直線コネクタ 560"/>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2" name="テキスト ボックス 561"/>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3"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105592</xdr:rowOff>
    </xdr:from>
    <xdr:to>
      <xdr:col>116</xdr:col>
      <xdr:colOff>62864</xdr:colOff>
      <xdr:row>107</xdr:row>
      <xdr:rowOff>151312</xdr:rowOff>
    </xdr:to>
    <xdr:cxnSp macro="">
      <xdr:nvCxnSpPr>
        <xdr:cNvPr id="564" name="直線コネクタ 563"/>
        <xdr:cNvCxnSpPr/>
      </xdr:nvCxnSpPr>
      <xdr:spPr>
        <a:xfrm flipV="1">
          <a:off x="19509104" y="16701952"/>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155139</xdr:rowOff>
    </xdr:from>
    <xdr:ext cx="469744" cy="259045"/>
    <xdr:sp macro="" textlink="">
      <xdr:nvSpPr>
        <xdr:cNvPr id="565" name="【庁舎】&#10;一人当たり面積最小値テキスト"/>
        <xdr:cNvSpPr txBox="1"/>
      </xdr:nvSpPr>
      <xdr:spPr>
        <a:xfrm>
          <a:off x="19547840" y="1809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151312</xdr:rowOff>
    </xdr:from>
    <xdr:to>
      <xdr:col>116</xdr:col>
      <xdr:colOff>152400</xdr:colOff>
      <xdr:row>107</xdr:row>
      <xdr:rowOff>151312</xdr:rowOff>
    </xdr:to>
    <xdr:cxnSp macro="">
      <xdr:nvCxnSpPr>
        <xdr:cNvPr id="566" name="直線コネクタ 565"/>
        <xdr:cNvCxnSpPr/>
      </xdr:nvCxnSpPr>
      <xdr:spPr>
        <a:xfrm>
          <a:off x="19443700" y="180887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52269</xdr:rowOff>
    </xdr:from>
    <xdr:ext cx="469744" cy="259045"/>
    <xdr:sp macro="" textlink="">
      <xdr:nvSpPr>
        <xdr:cNvPr id="567" name="【庁舎】&#10;一人当たり面積最大値テキスト"/>
        <xdr:cNvSpPr txBox="1"/>
      </xdr:nvSpPr>
      <xdr:spPr>
        <a:xfrm>
          <a:off x="19547840" y="164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105592</xdr:rowOff>
    </xdr:from>
    <xdr:to>
      <xdr:col>116</xdr:col>
      <xdr:colOff>152400</xdr:colOff>
      <xdr:row>99</xdr:row>
      <xdr:rowOff>105592</xdr:rowOff>
    </xdr:to>
    <xdr:cxnSp macro="">
      <xdr:nvCxnSpPr>
        <xdr:cNvPr id="568" name="直線コネクタ 567"/>
        <xdr:cNvCxnSpPr/>
      </xdr:nvCxnSpPr>
      <xdr:spPr>
        <a:xfrm>
          <a:off x="19443700" y="16701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25416</xdr:rowOff>
    </xdr:from>
    <xdr:ext cx="469744" cy="259045"/>
    <xdr:sp macro="" textlink="">
      <xdr:nvSpPr>
        <xdr:cNvPr id="569" name="【庁舎】&#10;一人当たり面積平均値テキスト"/>
        <xdr:cNvSpPr txBox="1"/>
      </xdr:nvSpPr>
      <xdr:spPr>
        <a:xfrm>
          <a:off x="19547840" y="17459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570" name="フローチャート: 判断 569"/>
        <xdr:cNvSpPr/>
      </xdr:nvSpPr>
      <xdr:spPr>
        <a:xfrm>
          <a:off x="1945894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xdr:rowOff>
    </xdr:from>
    <xdr:to>
      <xdr:col>112</xdr:col>
      <xdr:colOff>38100</xdr:colOff>
      <xdr:row>105</xdr:row>
      <xdr:rowOff>109038</xdr:rowOff>
    </xdr:to>
    <xdr:sp macro="" textlink="">
      <xdr:nvSpPr>
        <xdr:cNvPr id="571" name="フローチャート: 判断 570"/>
        <xdr:cNvSpPr/>
      </xdr:nvSpPr>
      <xdr:spPr>
        <a:xfrm>
          <a:off x="18735040" y="176096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125565</xdr:rowOff>
    </xdr:from>
    <xdr:ext cx="469744" cy="259045"/>
    <xdr:sp macro="" textlink="">
      <xdr:nvSpPr>
        <xdr:cNvPr id="572" name="n_1aveValue【庁舎】&#10;一人当たり面積"/>
        <xdr:cNvSpPr txBox="1"/>
      </xdr:nvSpPr>
      <xdr:spPr>
        <a:xfrm>
          <a:off x="18561127" y="1739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126637</xdr:rowOff>
    </xdr:from>
    <xdr:to>
      <xdr:col>107</xdr:col>
      <xdr:colOff>101600</xdr:colOff>
      <xdr:row>106</xdr:row>
      <xdr:rowOff>56787</xdr:rowOff>
    </xdr:to>
    <xdr:sp macro="" textlink="">
      <xdr:nvSpPr>
        <xdr:cNvPr id="573" name="フローチャート: 判断 572"/>
        <xdr:cNvSpPr/>
      </xdr:nvSpPr>
      <xdr:spPr>
        <a:xfrm>
          <a:off x="17937480" y="177288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47914</xdr:rowOff>
    </xdr:from>
    <xdr:ext cx="469744" cy="259045"/>
    <xdr:sp macro="" textlink="">
      <xdr:nvSpPr>
        <xdr:cNvPr id="574" name="n_2aveValue【庁舎】&#10;一人当たり面積"/>
        <xdr:cNvSpPr txBox="1"/>
      </xdr:nvSpPr>
      <xdr:spPr>
        <a:xfrm>
          <a:off x="17776267" y="1781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131536</xdr:rowOff>
    </xdr:from>
    <xdr:to>
      <xdr:col>102</xdr:col>
      <xdr:colOff>165100</xdr:colOff>
      <xdr:row>106</xdr:row>
      <xdr:rowOff>61686</xdr:rowOff>
    </xdr:to>
    <xdr:sp macro="" textlink="">
      <xdr:nvSpPr>
        <xdr:cNvPr id="575" name="フローチャート: 判断 574"/>
        <xdr:cNvSpPr/>
      </xdr:nvSpPr>
      <xdr:spPr>
        <a:xfrm>
          <a:off x="17162780" y="177337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52813</xdr:rowOff>
    </xdr:from>
    <xdr:ext cx="469744" cy="259045"/>
    <xdr:sp macro="" textlink="">
      <xdr:nvSpPr>
        <xdr:cNvPr id="576" name="n_3aveValue【庁舎】&#10;一人当たり面積"/>
        <xdr:cNvSpPr txBox="1"/>
      </xdr:nvSpPr>
      <xdr:spPr>
        <a:xfrm>
          <a:off x="17001567" y="1782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105</xdr:row>
      <xdr:rowOff>110308</xdr:rowOff>
    </xdr:from>
    <xdr:to>
      <xdr:col>98</xdr:col>
      <xdr:colOff>38100</xdr:colOff>
      <xdr:row>106</xdr:row>
      <xdr:rowOff>40458</xdr:rowOff>
    </xdr:to>
    <xdr:sp macro="" textlink="">
      <xdr:nvSpPr>
        <xdr:cNvPr id="577" name="フローチャート: 判断 576"/>
        <xdr:cNvSpPr/>
      </xdr:nvSpPr>
      <xdr:spPr>
        <a:xfrm>
          <a:off x="16388080" y="177125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106</xdr:row>
      <xdr:rowOff>31585</xdr:rowOff>
    </xdr:from>
    <xdr:ext cx="469744" cy="259045"/>
    <xdr:sp macro="" textlink="">
      <xdr:nvSpPr>
        <xdr:cNvPr id="578" name="n_4aveValue【庁舎】&#10;一人当たり面積"/>
        <xdr:cNvSpPr txBox="1"/>
      </xdr:nvSpPr>
      <xdr:spPr>
        <a:xfrm>
          <a:off x="16226867" y="1780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79" name="テキスト ボックス 578"/>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0" name="テキスト ボックス 579"/>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1" name="テキスト ボックス 580"/>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2" name="テキスト ボックス 581"/>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3" name="テキスト ボックス 582"/>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23768</xdr:rowOff>
    </xdr:from>
    <xdr:to>
      <xdr:col>116</xdr:col>
      <xdr:colOff>114300</xdr:colOff>
      <xdr:row>105</xdr:row>
      <xdr:rowOff>125368</xdr:rowOff>
    </xdr:to>
    <xdr:sp macro="" textlink="">
      <xdr:nvSpPr>
        <xdr:cNvPr id="584" name="楕円 583"/>
        <xdr:cNvSpPr/>
      </xdr:nvSpPr>
      <xdr:spPr>
        <a:xfrm>
          <a:off x="19458940" y="176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2195</xdr:rowOff>
    </xdr:from>
    <xdr:ext cx="469744" cy="259045"/>
    <xdr:sp macro="" textlink="">
      <xdr:nvSpPr>
        <xdr:cNvPr id="585" name="【庁舎】&#10;一人当たり面積該当値テキスト"/>
        <xdr:cNvSpPr txBox="1"/>
      </xdr:nvSpPr>
      <xdr:spPr>
        <a:xfrm>
          <a:off x="19547840" y="1760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35198</xdr:rowOff>
    </xdr:from>
    <xdr:to>
      <xdr:col>112</xdr:col>
      <xdr:colOff>38100</xdr:colOff>
      <xdr:row>105</xdr:row>
      <xdr:rowOff>136798</xdr:rowOff>
    </xdr:to>
    <xdr:sp macro="" textlink="">
      <xdr:nvSpPr>
        <xdr:cNvPr id="586" name="楕円 585"/>
        <xdr:cNvSpPr/>
      </xdr:nvSpPr>
      <xdr:spPr>
        <a:xfrm>
          <a:off x="18735040" y="176373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74568</xdr:rowOff>
    </xdr:from>
    <xdr:to>
      <xdr:col>116</xdr:col>
      <xdr:colOff>63500</xdr:colOff>
      <xdr:row>105</xdr:row>
      <xdr:rowOff>85998</xdr:rowOff>
    </xdr:to>
    <xdr:cxnSp macro="">
      <xdr:nvCxnSpPr>
        <xdr:cNvPr id="587" name="直線コネクタ 586"/>
        <xdr:cNvCxnSpPr/>
      </xdr:nvCxnSpPr>
      <xdr:spPr>
        <a:xfrm flipV="1">
          <a:off x="18778220" y="17676768"/>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44994</xdr:rowOff>
    </xdr:from>
    <xdr:to>
      <xdr:col>107</xdr:col>
      <xdr:colOff>101600</xdr:colOff>
      <xdr:row>105</xdr:row>
      <xdr:rowOff>146594</xdr:rowOff>
    </xdr:to>
    <xdr:sp macro="" textlink="">
      <xdr:nvSpPr>
        <xdr:cNvPr id="588" name="楕円 587"/>
        <xdr:cNvSpPr/>
      </xdr:nvSpPr>
      <xdr:spPr>
        <a:xfrm>
          <a:off x="1793748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85998</xdr:rowOff>
    </xdr:from>
    <xdr:to>
      <xdr:col>111</xdr:col>
      <xdr:colOff>177800</xdr:colOff>
      <xdr:row>105</xdr:row>
      <xdr:rowOff>95794</xdr:rowOff>
    </xdr:to>
    <xdr:cxnSp macro="">
      <xdr:nvCxnSpPr>
        <xdr:cNvPr id="589" name="直線コネクタ 588"/>
        <xdr:cNvCxnSpPr/>
      </xdr:nvCxnSpPr>
      <xdr:spPr>
        <a:xfrm flipV="1">
          <a:off x="17988280" y="17688198"/>
          <a:ext cx="78994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58057</xdr:rowOff>
    </xdr:from>
    <xdr:to>
      <xdr:col>102</xdr:col>
      <xdr:colOff>165100</xdr:colOff>
      <xdr:row>105</xdr:row>
      <xdr:rowOff>159657</xdr:rowOff>
    </xdr:to>
    <xdr:sp macro="" textlink="">
      <xdr:nvSpPr>
        <xdr:cNvPr id="590" name="楕円 589"/>
        <xdr:cNvSpPr/>
      </xdr:nvSpPr>
      <xdr:spPr>
        <a:xfrm>
          <a:off x="1716278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95794</xdr:rowOff>
    </xdr:from>
    <xdr:to>
      <xdr:col>107</xdr:col>
      <xdr:colOff>50800</xdr:colOff>
      <xdr:row>105</xdr:row>
      <xdr:rowOff>108857</xdr:rowOff>
    </xdr:to>
    <xdr:cxnSp macro="">
      <xdr:nvCxnSpPr>
        <xdr:cNvPr id="591" name="直線コネクタ 590"/>
        <xdr:cNvCxnSpPr/>
      </xdr:nvCxnSpPr>
      <xdr:spPr>
        <a:xfrm flipV="1">
          <a:off x="17213580" y="17697994"/>
          <a:ext cx="7747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71120</xdr:rowOff>
    </xdr:from>
    <xdr:to>
      <xdr:col>98</xdr:col>
      <xdr:colOff>38100</xdr:colOff>
      <xdr:row>106</xdr:row>
      <xdr:rowOff>1270</xdr:rowOff>
    </xdr:to>
    <xdr:sp macro="" textlink="">
      <xdr:nvSpPr>
        <xdr:cNvPr id="592" name="楕円 591"/>
        <xdr:cNvSpPr/>
      </xdr:nvSpPr>
      <xdr:spPr>
        <a:xfrm>
          <a:off x="16388080" y="176733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108857</xdr:rowOff>
    </xdr:from>
    <xdr:to>
      <xdr:col>102</xdr:col>
      <xdr:colOff>114300</xdr:colOff>
      <xdr:row>105</xdr:row>
      <xdr:rowOff>121920</xdr:rowOff>
    </xdr:to>
    <xdr:cxnSp macro="">
      <xdr:nvCxnSpPr>
        <xdr:cNvPr id="593" name="直線コネクタ 592"/>
        <xdr:cNvCxnSpPr/>
      </xdr:nvCxnSpPr>
      <xdr:spPr>
        <a:xfrm flipV="1">
          <a:off x="16431260" y="17711057"/>
          <a:ext cx="7823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127925</xdr:rowOff>
    </xdr:from>
    <xdr:ext cx="469744" cy="259045"/>
    <xdr:sp macro="" textlink="">
      <xdr:nvSpPr>
        <xdr:cNvPr id="594" name="n_1mainValue【庁舎】&#10;一人当たり面積"/>
        <xdr:cNvSpPr txBox="1"/>
      </xdr:nvSpPr>
      <xdr:spPr>
        <a:xfrm>
          <a:off x="18561127" y="1773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163121</xdr:rowOff>
    </xdr:from>
    <xdr:ext cx="469744" cy="259045"/>
    <xdr:sp macro="" textlink="">
      <xdr:nvSpPr>
        <xdr:cNvPr id="595" name="n_2mainValue【庁舎】&#10;一人当たり面積"/>
        <xdr:cNvSpPr txBox="1"/>
      </xdr:nvSpPr>
      <xdr:spPr>
        <a:xfrm>
          <a:off x="17776267" y="1743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4734</xdr:rowOff>
    </xdr:from>
    <xdr:ext cx="469744" cy="259045"/>
    <xdr:sp macro="" textlink="">
      <xdr:nvSpPr>
        <xdr:cNvPr id="596" name="n_3mainValue【庁舎】&#10;一人当たり面積"/>
        <xdr:cNvSpPr txBox="1"/>
      </xdr:nvSpPr>
      <xdr:spPr>
        <a:xfrm>
          <a:off x="17001567" y="1743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17797</xdr:rowOff>
    </xdr:from>
    <xdr:ext cx="469744" cy="259045"/>
    <xdr:sp macro="" textlink="">
      <xdr:nvSpPr>
        <xdr:cNvPr id="597" name="n_4mainValue【庁舎】&#10;一人当たり面積"/>
        <xdr:cNvSpPr txBox="1"/>
      </xdr:nvSpPr>
      <xdr:spPr>
        <a:xfrm>
          <a:off x="16226867" y="174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8" name="正方形/長方形 59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9" name="正方形/長方形 59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0" name="テキスト ボックス 59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（１３）－１市町村施設類型別ストック情報分析表①の「分析欄」に記載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岩手県山田町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14,808
14,748
262.81
13,884,354
13,427,978
105,204
5,253,112
10,803,866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7815537" cy="425758"/>
    <xdr:sp macro="" textlink="">
      <xdr:nvSpPr>
        <xdr:cNvPr id="35" name="テキスト ボックス 34"/>
        <xdr:cNvSpPr txBox="1"/>
      </xdr:nvSpPr>
      <xdr:spPr>
        <a:xfrm>
          <a:off x="718789" y="4425176"/>
          <a:ext cx="781553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万人当たり職員数」の算出に用いる職員数及び「給与水準（国との比較）」の「ラスパイレス指数」については、</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財政力指数は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類似団体内平均値と比較すると</a:t>
          </a:r>
          <a:r>
            <a:rPr kumimoji="1" lang="en-US" altLang="ja-JP" sz="1100">
              <a:solidFill>
                <a:schemeClr val="dk1"/>
              </a:solidFill>
              <a:effectLst/>
              <a:latin typeface="+mn-lt"/>
              <a:ea typeface="+mn-ea"/>
              <a:cs typeface="+mn-cs"/>
            </a:rPr>
            <a:t>0.13</a:t>
          </a:r>
          <a:r>
            <a:rPr kumimoji="1" lang="ja-JP" altLang="ja-JP" sz="1100">
              <a:solidFill>
                <a:schemeClr val="dk1"/>
              </a:solidFill>
              <a:effectLst/>
              <a:latin typeface="+mn-lt"/>
              <a:ea typeface="+mn-ea"/>
              <a:cs typeface="+mn-cs"/>
            </a:rPr>
            <a:t>ポイント下回っている。</a:t>
          </a:r>
          <a:r>
            <a:rPr kumimoji="1" lang="ja-JP" altLang="en-US" sz="1100">
              <a:solidFill>
                <a:schemeClr val="dk1"/>
              </a:solidFill>
              <a:effectLst/>
              <a:latin typeface="+mn-lt"/>
              <a:ea typeface="+mn-ea"/>
              <a:cs typeface="+mn-cs"/>
            </a:rPr>
            <a:t>岩手県平均と比較しても、</a:t>
          </a:r>
          <a:r>
            <a:rPr kumimoji="1" lang="en-US" altLang="ja-JP" sz="1100">
              <a:solidFill>
                <a:schemeClr val="dk1"/>
              </a:solidFill>
              <a:effectLst/>
              <a:latin typeface="+mn-lt"/>
              <a:ea typeface="+mn-ea"/>
              <a:cs typeface="+mn-cs"/>
            </a:rPr>
            <a:t>0.05</a:t>
          </a:r>
          <a:r>
            <a:rPr kumimoji="1" lang="ja-JP" altLang="en-US" sz="1100">
              <a:solidFill>
                <a:schemeClr val="dk1"/>
              </a:solidFill>
              <a:effectLst/>
              <a:latin typeface="+mn-lt"/>
              <a:ea typeface="+mn-ea"/>
              <a:cs typeface="+mn-cs"/>
            </a:rPr>
            <a:t>ポイント低い水準である。今後は</a:t>
          </a:r>
          <a:r>
            <a:rPr kumimoji="1" lang="ja-JP" altLang="ja-JP" sz="1100">
              <a:solidFill>
                <a:schemeClr val="dk1"/>
              </a:solidFill>
              <a:effectLst/>
              <a:latin typeface="+mn-lt"/>
              <a:ea typeface="+mn-ea"/>
              <a:cs typeface="+mn-cs"/>
            </a:rPr>
            <a:t>、歳出経常経費の削減を図っていきながら、引き続き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税の徴収強化や収納率向上に取り組み、</a:t>
          </a:r>
          <a:r>
            <a:rPr kumimoji="1" lang="ja-JP" altLang="en-US" sz="1100">
              <a:solidFill>
                <a:schemeClr val="dk1"/>
              </a:solidFill>
              <a:effectLst/>
              <a:latin typeface="+mn-lt"/>
              <a:ea typeface="+mn-ea"/>
              <a:cs typeface="+mn-cs"/>
            </a:rPr>
            <a:t>自主財源の確保に努める。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151554</xdr:rowOff>
    </xdr:from>
    <xdr:to>
      <xdr:col>23</xdr:col>
      <xdr:colOff>133350</xdr:colOff>
      <xdr:row>43</xdr:row>
      <xdr:rowOff>159596</xdr:rowOff>
    </xdr:to>
    <xdr:cxnSp macro="">
      <xdr:nvCxnSpPr>
        <xdr:cNvPr id="68" name="直線コネクタ 67"/>
        <xdr:cNvCxnSpPr/>
      </xdr:nvCxnSpPr>
      <xdr:spPr>
        <a:xfrm>
          <a:off x="4114800" y="752390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151554</xdr:rowOff>
    </xdr:from>
    <xdr:to>
      <xdr:col>19</xdr:col>
      <xdr:colOff>133350</xdr:colOff>
      <xdr:row>43</xdr:row>
      <xdr:rowOff>159596</xdr:rowOff>
    </xdr:to>
    <xdr:cxnSp macro="">
      <xdr:nvCxnSpPr>
        <xdr:cNvPr id="71" name="直線コネクタ 70"/>
        <xdr:cNvCxnSpPr/>
      </xdr:nvCxnSpPr>
      <xdr:spPr>
        <a:xfrm flipV="1">
          <a:off x="3225800" y="75239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159596</xdr:rowOff>
    </xdr:from>
    <xdr:to>
      <xdr:col>15</xdr:col>
      <xdr:colOff>82550</xdr:colOff>
      <xdr:row>43</xdr:row>
      <xdr:rowOff>167640</xdr:rowOff>
    </xdr:to>
    <xdr:cxnSp macro="">
      <xdr:nvCxnSpPr>
        <xdr:cNvPr id="74" name="直線コネクタ 73"/>
        <xdr:cNvCxnSpPr/>
      </xdr:nvCxnSpPr>
      <xdr:spPr>
        <a:xfrm flipV="1">
          <a:off x="2336800" y="75319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91881</xdr:rowOff>
    </xdr:from>
    <xdr:ext cx="762000" cy="259045"/>
    <xdr:sp macro="" textlink="">
      <xdr:nvSpPr>
        <xdr:cNvPr id="76" name="テキスト ボックス 75"/>
        <xdr:cNvSpPr txBox="1"/>
      </xdr:nvSpPr>
      <xdr:spPr>
        <a:xfrm>
          <a:off x="2844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167640</xdr:rowOff>
    </xdr:from>
    <xdr:to>
      <xdr:col>11</xdr:col>
      <xdr:colOff>31750</xdr:colOff>
      <xdr:row>44</xdr:row>
      <xdr:rowOff>4233</xdr:rowOff>
    </xdr:to>
    <xdr:cxnSp macro="">
      <xdr:nvCxnSpPr>
        <xdr:cNvPr id="77" name="直線コネクタ 76"/>
        <xdr:cNvCxnSpPr/>
      </xdr:nvCxnSpPr>
      <xdr:spPr>
        <a:xfrm flipV="1">
          <a:off x="1447800" y="75399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81" name="テキスト ボックス 80"/>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108796</xdr:rowOff>
    </xdr:from>
    <xdr:to>
      <xdr:col>23</xdr:col>
      <xdr:colOff>184150</xdr:colOff>
      <xdr:row>44</xdr:row>
      <xdr:rowOff>38946</xdr:rowOff>
    </xdr:to>
    <xdr:sp macro="" textlink="">
      <xdr:nvSpPr>
        <xdr:cNvPr id="87" name="楕円 86"/>
        <xdr:cNvSpPr/>
      </xdr:nvSpPr>
      <xdr:spPr>
        <a:xfrm>
          <a:off x="49022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4673</xdr:rowOff>
    </xdr:from>
    <xdr:ext cx="762000" cy="259045"/>
    <xdr:sp macro="" textlink="">
      <xdr:nvSpPr>
        <xdr:cNvPr id="88" name="財政力該当値テキスト"/>
        <xdr:cNvSpPr txBox="1"/>
      </xdr:nvSpPr>
      <xdr:spPr>
        <a:xfrm>
          <a:off x="5041900" y="7377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100754</xdr:rowOff>
    </xdr:from>
    <xdr:to>
      <xdr:col>19</xdr:col>
      <xdr:colOff>184150</xdr:colOff>
      <xdr:row>44</xdr:row>
      <xdr:rowOff>30904</xdr:rowOff>
    </xdr:to>
    <xdr:sp macro="" textlink="">
      <xdr:nvSpPr>
        <xdr:cNvPr id="89" name="楕円 88"/>
        <xdr:cNvSpPr/>
      </xdr:nvSpPr>
      <xdr:spPr>
        <a:xfrm>
          <a:off x="4064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15681</xdr:rowOff>
    </xdr:from>
    <xdr:ext cx="736600" cy="259045"/>
    <xdr:sp macro="" textlink="">
      <xdr:nvSpPr>
        <xdr:cNvPr id="90" name="テキスト ボックス 89"/>
        <xdr:cNvSpPr txBox="1"/>
      </xdr:nvSpPr>
      <xdr:spPr>
        <a:xfrm>
          <a:off x="3733800" y="755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108796</xdr:rowOff>
    </xdr:from>
    <xdr:to>
      <xdr:col>15</xdr:col>
      <xdr:colOff>133350</xdr:colOff>
      <xdr:row>44</xdr:row>
      <xdr:rowOff>38946</xdr:rowOff>
    </xdr:to>
    <xdr:sp macro="" textlink="">
      <xdr:nvSpPr>
        <xdr:cNvPr id="91" name="楕円 90"/>
        <xdr:cNvSpPr/>
      </xdr:nvSpPr>
      <xdr:spPr>
        <a:xfrm>
          <a:off x="3175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23723</xdr:rowOff>
    </xdr:from>
    <xdr:ext cx="762000" cy="259045"/>
    <xdr:sp macro="" textlink="">
      <xdr:nvSpPr>
        <xdr:cNvPr id="92" name="テキスト ボックス 91"/>
        <xdr:cNvSpPr txBox="1"/>
      </xdr:nvSpPr>
      <xdr:spPr>
        <a:xfrm>
          <a:off x="2844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116840</xdr:rowOff>
    </xdr:from>
    <xdr:to>
      <xdr:col>11</xdr:col>
      <xdr:colOff>82550</xdr:colOff>
      <xdr:row>44</xdr:row>
      <xdr:rowOff>46990</xdr:rowOff>
    </xdr:to>
    <xdr:sp macro="" textlink="">
      <xdr:nvSpPr>
        <xdr:cNvPr id="93" name="楕円 92"/>
        <xdr:cNvSpPr/>
      </xdr:nvSpPr>
      <xdr:spPr>
        <a:xfrm>
          <a:off x="2286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31767</xdr:rowOff>
    </xdr:from>
    <xdr:ext cx="762000" cy="259045"/>
    <xdr:sp macro="" textlink="">
      <xdr:nvSpPr>
        <xdr:cNvPr id="94" name="テキスト ボックス 93"/>
        <xdr:cNvSpPr txBox="1"/>
      </xdr:nvSpPr>
      <xdr:spPr>
        <a:xfrm>
          <a:off x="1955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5" name="楕円 94"/>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6" name="テキスト ボックス 95"/>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前年と</a:t>
          </a:r>
          <a:r>
            <a:rPr kumimoji="1" lang="ja-JP" altLang="en-US" sz="1100">
              <a:solidFill>
                <a:schemeClr val="dk1"/>
              </a:solidFill>
              <a:effectLst/>
              <a:latin typeface="+mn-lt"/>
              <a:ea typeface="+mn-ea"/>
              <a:cs typeface="+mn-cs"/>
            </a:rPr>
            <a:t>比較すると</a:t>
          </a:r>
          <a:r>
            <a:rPr kumimoji="1" lang="en-US" altLang="ja-JP" sz="1100">
              <a:solidFill>
                <a:schemeClr val="dk1"/>
              </a:solidFill>
              <a:effectLst/>
              <a:latin typeface="+mn-lt"/>
              <a:ea typeface="+mn-ea"/>
              <a:cs typeface="+mn-cs"/>
            </a:rPr>
            <a:t>4.5</a:t>
          </a:r>
          <a:r>
            <a:rPr kumimoji="1" lang="ja-JP" altLang="en-US" sz="1100">
              <a:solidFill>
                <a:schemeClr val="dk1"/>
              </a:solidFill>
              <a:effectLst/>
              <a:latin typeface="+mn-lt"/>
              <a:ea typeface="+mn-ea"/>
              <a:cs typeface="+mn-cs"/>
            </a:rPr>
            <a:t>ポイント低く、類似団体内平均値と比較すると</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ポイント高くなっている。これは、分母である臨時財政対策債を含む経常一般財源が昨年より増加したことによるもので、地方交付税や地方特例交付金の増が主因である。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今後も経常経費の削減について留意し、比率の抑制を図らなければならない。</a:t>
          </a:r>
          <a:endParaRPr lang="ja-JP" altLang="ja-JP">
            <a:effectLst/>
          </a:endParaRPr>
        </a:p>
        <a:p>
          <a:r>
            <a:rPr kumimoji="1" lang="ja-JP" altLang="en-US"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80131</xdr:rowOff>
    </xdr:from>
    <xdr:to>
      <xdr:col>23</xdr:col>
      <xdr:colOff>133350</xdr:colOff>
      <xdr:row>66</xdr:row>
      <xdr:rowOff>168728</xdr:rowOff>
    </xdr:to>
    <xdr:cxnSp macro="">
      <xdr:nvCxnSpPr>
        <xdr:cNvPr id="128" name="直線コネクタ 127"/>
        <xdr:cNvCxnSpPr/>
      </xdr:nvCxnSpPr>
      <xdr:spPr>
        <a:xfrm flipV="1">
          <a:off x="4953000" y="9852781"/>
          <a:ext cx="0" cy="1631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29" name="財政構造の弾力性最小値テキスト"/>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0" name="直線コネクタ 129"/>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55</xdr:row>
      <xdr:rowOff>166508</xdr:rowOff>
    </xdr:from>
    <xdr:ext cx="762000" cy="259045"/>
    <xdr:sp macro="" textlink="">
      <xdr:nvSpPr>
        <xdr:cNvPr id="131" name="財政構造の弾力性最大値テキスト"/>
        <xdr:cNvSpPr txBox="1"/>
      </xdr:nvSpPr>
      <xdr:spPr>
        <a:xfrm>
          <a:off x="5041900" y="959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80131</xdr:rowOff>
    </xdr:from>
    <xdr:to>
      <xdr:col>24</xdr:col>
      <xdr:colOff>12700</xdr:colOff>
      <xdr:row>57</xdr:row>
      <xdr:rowOff>80131</xdr:rowOff>
    </xdr:to>
    <xdr:cxnSp macro="">
      <xdr:nvCxnSpPr>
        <xdr:cNvPr id="132" name="直線コネクタ 131"/>
        <xdr:cNvCxnSpPr/>
      </xdr:nvCxnSpPr>
      <xdr:spPr>
        <a:xfrm>
          <a:off x="4864100" y="985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153609</xdr:rowOff>
    </xdr:from>
    <xdr:to>
      <xdr:col>23</xdr:col>
      <xdr:colOff>133350</xdr:colOff>
      <xdr:row>65</xdr:row>
      <xdr:rowOff>156331</xdr:rowOff>
    </xdr:to>
    <xdr:cxnSp macro="">
      <xdr:nvCxnSpPr>
        <xdr:cNvPr id="133" name="直線コネクタ 132"/>
        <xdr:cNvCxnSpPr/>
      </xdr:nvCxnSpPr>
      <xdr:spPr>
        <a:xfrm flipV="1">
          <a:off x="4114800" y="10783509"/>
          <a:ext cx="838200" cy="51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95449</xdr:rowOff>
    </xdr:from>
    <xdr:ext cx="762000" cy="259045"/>
    <xdr:sp macro="" textlink="">
      <xdr:nvSpPr>
        <xdr:cNvPr id="134" name="財政構造の弾力性平均値テキスト"/>
        <xdr:cNvSpPr txBox="1"/>
      </xdr:nvSpPr>
      <xdr:spPr>
        <a:xfrm>
          <a:off x="5041900" y="1038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78922</xdr:rowOff>
    </xdr:from>
    <xdr:to>
      <xdr:col>23</xdr:col>
      <xdr:colOff>184150</xdr:colOff>
      <xdr:row>62</xdr:row>
      <xdr:rowOff>9072</xdr:rowOff>
    </xdr:to>
    <xdr:sp macro="" textlink="">
      <xdr:nvSpPr>
        <xdr:cNvPr id="135" name="フローチャート: 判断 134"/>
        <xdr:cNvSpPr/>
      </xdr:nvSpPr>
      <xdr:spPr>
        <a:xfrm>
          <a:off x="49022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156331</xdr:rowOff>
    </xdr:from>
    <xdr:to>
      <xdr:col>19</xdr:col>
      <xdr:colOff>133350</xdr:colOff>
      <xdr:row>65</xdr:row>
      <xdr:rowOff>156331</xdr:rowOff>
    </xdr:to>
    <xdr:cxnSp macro="">
      <xdr:nvCxnSpPr>
        <xdr:cNvPr id="136" name="直線コネクタ 135"/>
        <xdr:cNvCxnSpPr/>
      </xdr:nvCxnSpPr>
      <xdr:spPr>
        <a:xfrm>
          <a:off x="3225800" y="1130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35681</xdr:rowOff>
    </xdr:from>
    <xdr:to>
      <xdr:col>19</xdr:col>
      <xdr:colOff>184150</xdr:colOff>
      <xdr:row>64</xdr:row>
      <xdr:rowOff>137281</xdr:rowOff>
    </xdr:to>
    <xdr:sp macro="" textlink="">
      <xdr:nvSpPr>
        <xdr:cNvPr id="137" name="フローチャート: 判断 136"/>
        <xdr:cNvSpPr/>
      </xdr:nvSpPr>
      <xdr:spPr>
        <a:xfrm>
          <a:off x="4064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147458</xdr:rowOff>
    </xdr:from>
    <xdr:ext cx="736600" cy="259045"/>
    <xdr:sp macro="" textlink="">
      <xdr:nvSpPr>
        <xdr:cNvPr id="138" name="テキスト ボックス 137"/>
        <xdr:cNvSpPr txBox="1"/>
      </xdr:nvSpPr>
      <xdr:spPr>
        <a:xfrm>
          <a:off x="3733800" y="1077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6955</xdr:rowOff>
    </xdr:from>
    <xdr:to>
      <xdr:col>15</xdr:col>
      <xdr:colOff>82550</xdr:colOff>
      <xdr:row>65</xdr:row>
      <xdr:rowOff>156331</xdr:rowOff>
    </xdr:to>
    <xdr:cxnSp macro="">
      <xdr:nvCxnSpPr>
        <xdr:cNvPr id="139" name="直線コネクタ 138"/>
        <xdr:cNvCxnSpPr/>
      </xdr:nvCxnSpPr>
      <xdr:spPr>
        <a:xfrm>
          <a:off x="2336800" y="11151205"/>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35681</xdr:rowOff>
    </xdr:from>
    <xdr:to>
      <xdr:col>15</xdr:col>
      <xdr:colOff>133350</xdr:colOff>
      <xdr:row>64</xdr:row>
      <xdr:rowOff>137281</xdr:rowOff>
    </xdr:to>
    <xdr:sp macro="" textlink="">
      <xdr:nvSpPr>
        <xdr:cNvPr id="140" name="フローチャート: 判断 139"/>
        <xdr:cNvSpPr/>
      </xdr:nvSpPr>
      <xdr:spPr>
        <a:xfrm>
          <a:off x="3175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147458</xdr:rowOff>
    </xdr:from>
    <xdr:ext cx="762000" cy="259045"/>
    <xdr:sp macro="" textlink="">
      <xdr:nvSpPr>
        <xdr:cNvPr id="141" name="テキスト ボックス 140"/>
        <xdr:cNvSpPr txBox="1"/>
      </xdr:nvSpPr>
      <xdr:spPr>
        <a:xfrm>
          <a:off x="2844800" y="107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166007</xdr:rowOff>
    </xdr:from>
    <xdr:to>
      <xdr:col>11</xdr:col>
      <xdr:colOff>31750</xdr:colOff>
      <xdr:row>65</xdr:row>
      <xdr:rowOff>6955</xdr:rowOff>
    </xdr:to>
    <xdr:cxnSp macro="">
      <xdr:nvCxnSpPr>
        <xdr:cNvPr id="142" name="直線コネクタ 141"/>
        <xdr:cNvCxnSpPr/>
      </xdr:nvCxnSpPr>
      <xdr:spPr>
        <a:xfrm>
          <a:off x="1447800" y="10967357"/>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24191</xdr:rowOff>
    </xdr:from>
    <xdr:to>
      <xdr:col>11</xdr:col>
      <xdr:colOff>82550</xdr:colOff>
      <xdr:row>64</xdr:row>
      <xdr:rowOff>125791</xdr:rowOff>
    </xdr:to>
    <xdr:sp macro="" textlink="">
      <xdr:nvSpPr>
        <xdr:cNvPr id="143" name="フローチャート: 判断 142"/>
        <xdr:cNvSpPr/>
      </xdr:nvSpPr>
      <xdr:spPr>
        <a:xfrm>
          <a:off x="2286000" y="109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135968</xdr:rowOff>
    </xdr:from>
    <xdr:ext cx="762000" cy="259045"/>
    <xdr:sp macro="" textlink="">
      <xdr:nvSpPr>
        <xdr:cNvPr id="144" name="テキスト ボックス 143"/>
        <xdr:cNvSpPr txBox="1"/>
      </xdr:nvSpPr>
      <xdr:spPr>
        <a:xfrm>
          <a:off x="1955800" y="1076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149678</xdr:rowOff>
    </xdr:from>
    <xdr:to>
      <xdr:col>7</xdr:col>
      <xdr:colOff>31750</xdr:colOff>
      <xdr:row>64</xdr:row>
      <xdr:rowOff>79828</xdr:rowOff>
    </xdr:to>
    <xdr:sp macro="" textlink="">
      <xdr:nvSpPr>
        <xdr:cNvPr id="145" name="フローチャート: 判断 144"/>
        <xdr:cNvSpPr/>
      </xdr:nvSpPr>
      <xdr:spPr>
        <a:xfrm>
          <a:off x="1397000" y="109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64605</xdr:rowOff>
    </xdr:from>
    <xdr:ext cx="762000" cy="259045"/>
    <xdr:sp macro="" textlink="">
      <xdr:nvSpPr>
        <xdr:cNvPr id="146" name="テキスト ボックス 145"/>
        <xdr:cNvSpPr txBox="1"/>
      </xdr:nvSpPr>
      <xdr:spPr>
        <a:xfrm>
          <a:off x="1066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102809</xdr:rowOff>
    </xdr:from>
    <xdr:to>
      <xdr:col>23</xdr:col>
      <xdr:colOff>184150</xdr:colOff>
      <xdr:row>63</xdr:row>
      <xdr:rowOff>32959</xdr:rowOff>
    </xdr:to>
    <xdr:sp macro="" textlink="">
      <xdr:nvSpPr>
        <xdr:cNvPr id="152" name="楕円 151"/>
        <xdr:cNvSpPr/>
      </xdr:nvSpPr>
      <xdr:spPr>
        <a:xfrm>
          <a:off x="4902200" y="1073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74886</xdr:rowOff>
    </xdr:from>
    <xdr:ext cx="762000" cy="259045"/>
    <xdr:sp macro="" textlink="">
      <xdr:nvSpPr>
        <xdr:cNvPr id="153" name="財政構造の弾力性該当値テキスト"/>
        <xdr:cNvSpPr txBox="1"/>
      </xdr:nvSpPr>
      <xdr:spPr>
        <a:xfrm>
          <a:off x="5041900" y="1070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105531</xdr:rowOff>
    </xdr:from>
    <xdr:to>
      <xdr:col>19</xdr:col>
      <xdr:colOff>184150</xdr:colOff>
      <xdr:row>66</xdr:row>
      <xdr:rowOff>35681</xdr:rowOff>
    </xdr:to>
    <xdr:sp macro="" textlink="">
      <xdr:nvSpPr>
        <xdr:cNvPr id="154" name="楕円 153"/>
        <xdr:cNvSpPr/>
      </xdr:nvSpPr>
      <xdr:spPr>
        <a:xfrm>
          <a:off x="4064000" y="1124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20458</xdr:rowOff>
    </xdr:from>
    <xdr:ext cx="736600" cy="259045"/>
    <xdr:sp macro="" textlink="">
      <xdr:nvSpPr>
        <xdr:cNvPr id="155" name="テキスト ボックス 154"/>
        <xdr:cNvSpPr txBox="1"/>
      </xdr:nvSpPr>
      <xdr:spPr>
        <a:xfrm>
          <a:off x="3733800" y="1133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105531</xdr:rowOff>
    </xdr:from>
    <xdr:to>
      <xdr:col>15</xdr:col>
      <xdr:colOff>133350</xdr:colOff>
      <xdr:row>66</xdr:row>
      <xdr:rowOff>35681</xdr:rowOff>
    </xdr:to>
    <xdr:sp macro="" textlink="">
      <xdr:nvSpPr>
        <xdr:cNvPr id="156" name="楕円 155"/>
        <xdr:cNvSpPr/>
      </xdr:nvSpPr>
      <xdr:spPr>
        <a:xfrm>
          <a:off x="3175000" y="1124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20458</xdr:rowOff>
    </xdr:from>
    <xdr:ext cx="762000" cy="259045"/>
    <xdr:sp macro="" textlink="">
      <xdr:nvSpPr>
        <xdr:cNvPr id="157" name="テキスト ボックス 156"/>
        <xdr:cNvSpPr txBox="1"/>
      </xdr:nvSpPr>
      <xdr:spPr>
        <a:xfrm>
          <a:off x="2844800" y="1133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127605</xdr:rowOff>
    </xdr:from>
    <xdr:to>
      <xdr:col>11</xdr:col>
      <xdr:colOff>82550</xdr:colOff>
      <xdr:row>65</xdr:row>
      <xdr:rowOff>57755</xdr:rowOff>
    </xdr:to>
    <xdr:sp macro="" textlink="">
      <xdr:nvSpPr>
        <xdr:cNvPr id="158" name="楕円 157"/>
        <xdr:cNvSpPr/>
      </xdr:nvSpPr>
      <xdr:spPr>
        <a:xfrm>
          <a:off x="2286000" y="111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42532</xdr:rowOff>
    </xdr:from>
    <xdr:ext cx="762000" cy="259045"/>
    <xdr:sp macro="" textlink="">
      <xdr:nvSpPr>
        <xdr:cNvPr id="159" name="テキスト ボックス 158"/>
        <xdr:cNvSpPr txBox="1"/>
      </xdr:nvSpPr>
      <xdr:spPr>
        <a:xfrm>
          <a:off x="1955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115207</xdr:rowOff>
    </xdr:from>
    <xdr:to>
      <xdr:col>7</xdr:col>
      <xdr:colOff>31750</xdr:colOff>
      <xdr:row>64</xdr:row>
      <xdr:rowOff>45357</xdr:rowOff>
    </xdr:to>
    <xdr:sp macro="" textlink="">
      <xdr:nvSpPr>
        <xdr:cNvPr id="160" name="楕円 159"/>
        <xdr:cNvSpPr/>
      </xdr:nvSpPr>
      <xdr:spPr>
        <a:xfrm>
          <a:off x="13970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55534</xdr:rowOff>
    </xdr:from>
    <xdr:ext cx="762000" cy="259045"/>
    <xdr:sp macro="" textlink="">
      <xdr:nvSpPr>
        <xdr:cNvPr id="161" name="テキスト ボックス 160"/>
        <xdr:cNvSpPr txBox="1"/>
      </xdr:nvSpPr>
      <xdr:spPr>
        <a:xfrm>
          <a:off x="1066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[210,677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人口１人当たりの人件費・物件費について、対前年と比べ減となり、類似団体内平均値とほぼ同水準となった。これは、物件費の仮設住宅等土地借上料の減が主な要因となっている。</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今後は、人件費の抑制や公共施設の集約化などによりコスト削減に努め、適切な財政運営をしていく。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4" name="人件費・物件費等の状況最小値テキスト"/>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6" name="人件費・物件費等の状況最大値テキスト"/>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65833</xdr:rowOff>
    </xdr:from>
    <xdr:to>
      <xdr:col>23</xdr:col>
      <xdr:colOff>133350</xdr:colOff>
      <xdr:row>82</xdr:row>
      <xdr:rowOff>116821</xdr:rowOff>
    </xdr:to>
    <xdr:cxnSp macro="">
      <xdr:nvCxnSpPr>
        <xdr:cNvPr id="198" name="直線コネクタ 197"/>
        <xdr:cNvCxnSpPr/>
      </xdr:nvCxnSpPr>
      <xdr:spPr>
        <a:xfrm flipV="1">
          <a:off x="4114800" y="14124733"/>
          <a:ext cx="838200" cy="5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11712</xdr:rowOff>
    </xdr:from>
    <xdr:ext cx="762000" cy="259045"/>
    <xdr:sp macro="" textlink="">
      <xdr:nvSpPr>
        <xdr:cNvPr id="199" name="人件費・物件費等の状況平均値テキスト"/>
        <xdr:cNvSpPr txBox="1"/>
      </xdr:nvSpPr>
      <xdr:spPr>
        <a:xfrm>
          <a:off x="5041900" y="13899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200" name="フローチャート: 判断 199"/>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2513</xdr:rowOff>
    </xdr:from>
    <xdr:to>
      <xdr:col>19</xdr:col>
      <xdr:colOff>133350</xdr:colOff>
      <xdr:row>82</xdr:row>
      <xdr:rowOff>116821</xdr:rowOff>
    </xdr:to>
    <xdr:cxnSp macro="">
      <xdr:nvCxnSpPr>
        <xdr:cNvPr id="201" name="直線コネクタ 200"/>
        <xdr:cNvCxnSpPr/>
      </xdr:nvCxnSpPr>
      <xdr:spPr>
        <a:xfrm>
          <a:off x="3225800" y="14061413"/>
          <a:ext cx="889000" cy="11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2" name="フローチャート: 判断 201"/>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69829</xdr:rowOff>
    </xdr:from>
    <xdr:ext cx="736600" cy="259045"/>
    <xdr:sp macro="" textlink="">
      <xdr:nvSpPr>
        <xdr:cNvPr id="203" name="テキスト ボックス 202"/>
        <xdr:cNvSpPr txBox="1"/>
      </xdr:nvSpPr>
      <xdr:spPr>
        <a:xfrm>
          <a:off x="3733800" y="13785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120926</xdr:rowOff>
    </xdr:from>
    <xdr:to>
      <xdr:col>15</xdr:col>
      <xdr:colOff>82550</xdr:colOff>
      <xdr:row>82</xdr:row>
      <xdr:rowOff>2513</xdr:rowOff>
    </xdr:to>
    <xdr:cxnSp macro="">
      <xdr:nvCxnSpPr>
        <xdr:cNvPr id="204" name="直線コネクタ 203"/>
        <xdr:cNvCxnSpPr/>
      </xdr:nvCxnSpPr>
      <xdr:spPr>
        <a:xfrm>
          <a:off x="2336800" y="14008376"/>
          <a:ext cx="889000" cy="5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47650</xdr:rowOff>
    </xdr:from>
    <xdr:to>
      <xdr:col>15</xdr:col>
      <xdr:colOff>133350</xdr:colOff>
      <xdr:row>81</xdr:row>
      <xdr:rowOff>149250</xdr:rowOff>
    </xdr:to>
    <xdr:sp macro="" textlink="">
      <xdr:nvSpPr>
        <xdr:cNvPr id="205" name="フローチャート: 判断 204"/>
        <xdr:cNvSpPr/>
      </xdr:nvSpPr>
      <xdr:spPr>
        <a:xfrm>
          <a:off x="3175000" y="139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159427</xdr:rowOff>
    </xdr:from>
    <xdr:ext cx="762000" cy="259045"/>
    <xdr:sp macro="" textlink="">
      <xdr:nvSpPr>
        <xdr:cNvPr id="206" name="テキスト ボックス 205"/>
        <xdr:cNvSpPr txBox="1"/>
      </xdr:nvSpPr>
      <xdr:spPr>
        <a:xfrm>
          <a:off x="2844800" y="1370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80659</xdr:rowOff>
    </xdr:from>
    <xdr:to>
      <xdr:col>11</xdr:col>
      <xdr:colOff>31750</xdr:colOff>
      <xdr:row>81</xdr:row>
      <xdr:rowOff>120926</xdr:rowOff>
    </xdr:to>
    <xdr:cxnSp macro="">
      <xdr:nvCxnSpPr>
        <xdr:cNvPr id="207" name="直線コネクタ 206"/>
        <xdr:cNvCxnSpPr/>
      </xdr:nvCxnSpPr>
      <xdr:spPr>
        <a:xfrm>
          <a:off x="1447800" y="13968109"/>
          <a:ext cx="889000" cy="4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25340</xdr:rowOff>
    </xdr:from>
    <xdr:to>
      <xdr:col>11</xdr:col>
      <xdr:colOff>82550</xdr:colOff>
      <xdr:row>81</xdr:row>
      <xdr:rowOff>126940</xdr:rowOff>
    </xdr:to>
    <xdr:sp macro="" textlink="">
      <xdr:nvSpPr>
        <xdr:cNvPr id="208" name="フローチャート: 判断 207"/>
        <xdr:cNvSpPr/>
      </xdr:nvSpPr>
      <xdr:spPr>
        <a:xfrm>
          <a:off x="2286000" y="139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137117</xdr:rowOff>
    </xdr:from>
    <xdr:ext cx="762000" cy="259045"/>
    <xdr:sp macro="" textlink="">
      <xdr:nvSpPr>
        <xdr:cNvPr id="209" name="テキスト ボックス 208"/>
        <xdr:cNvSpPr txBox="1"/>
      </xdr:nvSpPr>
      <xdr:spPr>
        <a:xfrm>
          <a:off x="1955800" y="1368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20931</xdr:rowOff>
    </xdr:from>
    <xdr:to>
      <xdr:col>7</xdr:col>
      <xdr:colOff>31750</xdr:colOff>
      <xdr:row>81</xdr:row>
      <xdr:rowOff>122531</xdr:rowOff>
    </xdr:to>
    <xdr:sp macro="" textlink="">
      <xdr:nvSpPr>
        <xdr:cNvPr id="210" name="フローチャート: 判断 209"/>
        <xdr:cNvSpPr/>
      </xdr:nvSpPr>
      <xdr:spPr>
        <a:xfrm>
          <a:off x="1397000" y="139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132708</xdr:rowOff>
    </xdr:from>
    <xdr:ext cx="762000" cy="259045"/>
    <xdr:sp macro="" textlink="">
      <xdr:nvSpPr>
        <xdr:cNvPr id="211" name="テキスト ボックス 210"/>
        <xdr:cNvSpPr txBox="1"/>
      </xdr:nvSpPr>
      <xdr:spPr>
        <a:xfrm>
          <a:off x="1066800" y="1367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15033</xdr:rowOff>
    </xdr:from>
    <xdr:to>
      <xdr:col>23</xdr:col>
      <xdr:colOff>184150</xdr:colOff>
      <xdr:row>82</xdr:row>
      <xdr:rowOff>116633</xdr:rowOff>
    </xdr:to>
    <xdr:sp macro="" textlink="">
      <xdr:nvSpPr>
        <xdr:cNvPr id="217" name="楕円 216"/>
        <xdr:cNvSpPr/>
      </xdr:nvSpPr>
      <xdr:spPr>
        <a:xfrm>
          <a:off x="4902200" y="1407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158560</xdr:rowOff>
    </xdr:from>
    <xdr:ext cx="762000" cy="259045"/>
    <xdr:sp macro="" textlink="">
      <xdr:nvSpPr>
        <xdr:cNvPr id="218" name="人件費・物件費等の状況該当値テキスト"/>
        <xdr:cNvSpPr txBox="1"/>
      </xdr:nvSpPr>
      <xdr:spPr>
        <a:xfrm>
          <a:off x="50419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66021</xdr:rowOff>
    </xdr:from>
    <xdr:to>
      <xdr:col>19</xdr:col>
      <xdr:colOff>184150</xdr:colOff>
      <xdr:row>82</xdr:row>
      <xdr:rowOff>167621</xdr:rowOff>
    </xdr:to>
    <xdr:sp macro="" textlink="">
      <xdr:nvSpPr>
        <xdr:cNvPr id="219" name="楕円 218"/>
        <xdr:cNvSpPr/>
      </xdr:nvSpPr>
      <xdr:spPr>
        <a:xfrm>
          <a:off x="4064000" y="1412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152398</xdr:rowOff>
    </xdr:from>
    <xdr:ext cx="736600" cy="259045"/>
    <xdr:sp macro="" textlink="">
      <xdr:nvSpPr>
        <xdr:cNvPr id="220" name="テキスト ボックス 219"/>
        <xdr:cNvSpPr txBox="1"/>
      </xdr:nvSpPr>
      <xdr:spPr>
        <a:xfrm>
          <a:off x="3733800" y="14211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123163</xdr:rowOff>
    </xdr:from>
    <xdr:to>
      <xdr:col>15</xdr:col>
      <xdr:colOff>133350</xdr:colOff>
      <xdr:row>82</xdr:row>
      <xdr:rowOff>53313</xdr:rowOff>
    </xdr:to>
    <xdr:sp macro="" textlink="">
      <xdr:nvSpPr>
        <xdr:cNvPr id="221" name="楕円 220"/>
        <xdr:cNvSpPr/>
      </xdr:nvSpPr>
      <xdr:spPr>
        <a:xfrm>
          <a:off x="3175000" y="1401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38090</xdr:rowOff>
    </xdr:from>
    <xdr:ext cx="762000" cy="259045"/>
    <xdr:sp macro="" textlink="">
      <xdr:nvSpPr>
        <xdr:cNvPr id="222" name="テキスト ボックス 221"/>
        <xdr:cNvSpPr txBox="1"/>
      </xdr:nvSpPr>
      <xdr:spPr>
        <a:xfrm>
          <a:off x="2844800" y="140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70126</xdr:rowOff>
    </xdr:from>
    <xdr:to>
      <xdr:col>11</xdr:col>
      <xdr:colOff>82550</xdr:colOff>
      <xdr:row>82</xdr:row>
      <xdr:rowOff>276</xdr:rowOff>
    </xdr:to>
    <xdr:sp macro="" textlink="">
      <xdr:nvSpPr>
        <xdr:cNvPr id="223" name="楕円 222"/>
        <xdr:cNvSpPr/>
      </xdr:nvSpPr>
      <xdr:spPr>
        <a:xfrm>
          <a:off x="2286000" y="1395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156503</xdr:rowOff>
    </xdr:from>
    <xdr:ext cx="762000" cy="259045"/>
    <xdr:sp macro="" textlink="">
      <xdr:nvSpPr>
        <xdr:cNvPr id="224" name="テキスト ボックス 223"/>
        <xdr:cNvSpPr txBox="1"/>
      </xdr:nvSpPr>
      <xdr:spPr>
        <a:xfrm>
          <a:off x="1955800" y="14043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29859</xdr:rowOff>
    </xdr:from>
    <xdr:to>
      <xdr:col>7</xdr:col>
      <xdr:colOff>31750</xdr:colOff>
      <xdr:row>81</xdr:row>
      <xdr:rowOff>131459</xdr:rowOff>
    </xdr:to>
    <xdr:sp macro="" textlink="">
      <xdr:nvSpPr>
        <xdr:cNvPr id="225" name="楕円 224"/>
        <xdr:cNvSpPr/>
      </xdr:nvSpPr>
      <xdr:spPr>
        <a:xfrm>
          <a:off x="1397000" y="1391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116236</xdr:rowOff>
    </xdr:from>
    <xdr:ext cx="762000" cy="259045"/>
    <xdr:sp macro="" textlink="">
      <xdr:nvSpPr>
        <xdr:cNvPr id="226" name="テキスト ボックス 225"/>
        <xdr:cNvSpPr txBox="1"/>
      </xdr:nvSpPr>
      <xdr:spPr>
        <a:xfrm>
          <a:off x="1066800" y="1400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ラスパイレス指数は前年</a:t>
          </a:r>
          <a:r>
            <a:rPr kumimoji="1" lang="ja-JP" altLang="en-US" sz="1100">
              <a:solidFill>
                <a:schemeClr val="dk1"/>
              </a:solidFill>
              <a:effectLst/>
              <a:latin typeface="+mn-lt"/>
              <a:ea typeface="+mn-ea"/>
              <a:cs typeface="+mn-cs"/>
            </a:rPr>
            <a:t>同となり、</a:t>
          </a:r>
          <a:r>
            <a:rPr kumimoji="1" lang="ja-JP" altLang="ja-JP" sz="1100">
              <a:solidFill>
                <a:schemeClr val="dk1"/>
              </a:solidFill>
              <a:effectLst/>
              <a:latin typeface="+mn-lt"/>
              <a:ea typeface="+mn-ea"/>
              <a:cs typeface="+mn-cs"/>
            </a:rPr>
            <a:t>類似団体内</a:t>
          </a:r>
          <a:r>
            <a:rPr kumimoji="1" lang="ja-JP" altLang="en-US" sz="1100">
              <a:solidFill>
                <a:schemeClr val="dk1"/>
              </a:solidFill>
              <a:effectLst/>
              <a:latin typeface="+mn-lt"/>
              <a:ea typeface="+mn-ea"/>
              <a:cs typeface="+mn-cs"/>
            </a:rPr>
            <a:t>平均値と同水準となった。</a:t>
          </a:r>
          <a:r>
            <a:rPr kumimoji="1" lang="ja-JP" altLang="ja-JP" sz="1100">
              <a:solidFill>
                <a:schemeClr val="dk1"/>
              </a:solidFill>
              <a:effectLst/>
              <a:latin typeface="+mn-lt"/>
              <a:ea typeface="+mn-ea"/>
              <a:cs typeface="+mn-cs"/>
            </a:rPr>
            <a:t>これは、経験年数階層内における職員分布の変動に起因するものであるが、今後は人事評価制度の導入等で給与の適正化に努めていく。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8" name="給与水準   （国との比較）最大値テキスト"/>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112184</xdr:rowOff>
    </xdr:to>
    <xdr:cxnSp macro="">
      <xdr:nvCxnSpPr>
        <xdr:cNvPr id="260" name="直線コネクタ 259"/>
        <xdr:cNvCxnSpPr/>
      </xdr:nvCxnSpPr>
      <xdr:spPr>
        <a:xfrm>
          <a:off x="16179800" y="146854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46866</xdr:rowOff>
    </xdr:from>
    <xdr:ext cx="762000" cy="259045"/>
    <xdr:sp macro="" textlink="">
      <xdr:nvSpPr>
        <xdr:cNvPr id="261" name="給与水準   （国との比較）平均値テキスト"/>
        <xdr:cNvSpPr txBox="1"/>
      </xdr:nvSpPr>
      <xdr:spPr>
        <a:xfrm>
          <a:off x="17106900" y="14620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2" name="フローチャート: 判断 261"/>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4939</xdr:rowOff>
    </xdr:from>
    <xdr:to>
      <xdr:col>77</xdr:col>
      <xdr:colOff>44450</xdr:colOff>
      <xdr:row>85</xdr:row>
      <xdr:rowOff>112184</xdr:rowOff>
    </xdr:to>
    <xdr:cxnSp macro="">
      <xdr:nvCxnSpPr>
        <xdr:cNvPr id="263" name="直線コネクタ 262"/>
        <xdr:cNvCxnSpPr/>
      </xdr:nvCxnSpPr>
      <xdr:spPr>
        <a:xfrm>
          <a:off x="15290800" y="14578189"/>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4939</xdr:rowOff>
    </xdr:from>
    <xdr:to>
      <xdr:col>72</xdr:col>
      <xdr:colOff>203200</xdr:colOff>
      <xdr:row>85</xdr:row>
      <xdr:rowOff>4939</xdr:rowOff>
    </xdr:to>
    <xdr:cxnSp macro="">
      <xdr:nvCxnSpPr>
        <xdr:cNvPr id="266" name="直線コネクタ 265"/>
        <xdr:cNvCxnSpPr/>
      </xdr:nvCxnSpPr>
      <xdr:spPr>
        <a:xfrm>
          <a:off x="14401800" y="1457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7" name="フローチャート: 判断 266"/>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8" name="テキスト ボックス 267"/>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95955</xdr:rowOff>
    </xdr:from>
    <xdr:to>
      <xdr:col>68</xdr:col>
      <xdr:colOff>152400</xdr:colOff>
      <xdr:row>85</xdr:row>
      <xdr:rowOff>4939</xdr:rowOff>
    </xdr:to>
    <xdr:cxnSp macro="">
      <xdr:nvCxnSpPr>
        <xdr:cNvPr id="269" name="直線コネクタ 268"/>
        <xdr:cNvCxnSpPr/>
      </xdr:nvCxnSpPr>
      <xdr:spPr>
        <a:xfrm>
          <a:off x="13512800" y="1449775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71" name="テキスト ボックス 270"/>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72" name="フローチャート: 判断 271"/>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73" name="テキスト ボックス 272"/>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9" name="楕円 278"/>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77911</xdr:rowOff>
    </xdr:from>
    <xdr:ext cx="762000" cy="259045"/>
    <xdr:sp macro="" textlink="">
      <xdr:nvSpPr>
        <xdr:cNvPr id="280" name="給与水準   （国との比較）該当値テキスト"/>
        <xdr:cNvSpPr txBox="1"/>
      </xdr:nvSpPr>
      <xdr:spPr>
        <a:xfrm>
          <a:off x="171069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81" name="楕円 280"/>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82" name="テキスト ボックス 281"/>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125589</xdr:rowOff>
    </xdr:from>
    <xdr:to>
      <xdr:col>73</xdr:col>
      <xdr:colOff>44450</xdr:colOff>
      <xdr:row>85</xdr:row>
      <xdr:rowOff>55739</xdr:rowOff>
    </xdr:to>
    <xdr:sp macro="" textlink="">
      <xdr:nvSpPr>
        <xdr:cNvPr id="283" name="楕円 282"/>
        <xdr:cNvSpPr/>
      </xdr:nvSpPr>
      <xdr:spPr>
        <a:xfrm>
          <a:off x="15240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65916</xdr:rowOff>
    </xdr:from>
    <xdr:ext cx="762000" cy="259045"/>
    <xdr:sp macro="" textlink="">
      <xdr:nvSpPr>
        <xdr:cNvPr id="284" name="テキスト ボックス 283"/>
        <xdr:cNvSpPr txBox="1"/>
      </xdr:nvSpPr>
      <xdr:spPr>
        <a:xfrm>
          <a:off x="14909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125589</xdr:rowOff>
    </xdr:from>
    <xdr:to>
      <xdr:col>68</xdr:col>
      <xdr:colOff>203200</xdr:colOff>
      <xdr:row>85</xdr:row>
      <xdr:rowOff>55739</xdr:rowOff>
    </xdr:to>
    <xdr:sp macro="" textlink="">
      <xdr:nvSpPr>
        <xdr:cNvPr id="285" name="楕円 284"/>
        <xdr:cNvSpPr/>
      </xdr:nvSpPr>
      <xdr:spPr>
        <a:xfrm>
          <a:off x="14351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65916</xdr:rowOff>
    </xdr:from>
    <xdr:ext cx="762000" cy="259045"/>
    <xdr:sp macro="" textlink="">
      <xdr:nvSpPr>
        <xdr:cNvPr id="286" name="テキスト ボックス 285"/>
        <xdr:cNvSpPr txBox="1"/>
      </xdr:nvSpPr>
      <xdr:spPr>
        <a:xfrm>
          <a:off x="14020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45155</xdr:rowOff>
    </xdr:from>
    <xdr:to>
      <xdr:col>64</xdr:col>
      <xdr:colOff>152400</xdr:colOff>
      <xdr:row>84</xdr:row>
      <xdr:rowOff>146755</xdr:rowOff>
    </xdr:to>
    <xdr:sp macro="" textlink="">
      <xdr:nvSpPr>
        <xdr:cNvPr id="287" name="楕円 286"/>
        <xdr:cNvSpPr/>
      </xdr:nvSpPr>
      <xdr:spPr>
        <a:xfrm>
          <a:off x="13462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156932</xdr:rowOff>
    </xdr:from>
    <xdr:ext cx="762000" cy="259045"/>
    <xdr:sp macro="" textlink="">
      <xdr:nvSpPr>
        <xdr:cNvPr id="288" name="テキスト ボックス 287"/>
        <xdr:cNvSpPr txBox="1"/>
      </xdr:nvSpPr>
      <xdr:spPr>
        <a:xfrm>
          <a:off x="13131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震災以降、新規職員採用が進んでいたことから類似団体内平均及び岩手県平均を上回ってい</a:t>
          </a:r>
          <a:r>
            <a:rPr kumimoji="1" lang="ja-JP" altLang="en-US" sz="1100">
              <a:solidFill>
                <a:schemeClr val="dk1"/>
              </a:solidFill>
              <a:effectLst/>
              <a:latin typeface="+mn-lt"/>
              <a:ea typeface="+mn-ea"/>
              <a:cs typeface="+mn-cs"/>
            </a:rPr>
            <a:t>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復旧復興事業終了に伴い、今後は必要な職員数を確保しつつ、業務の見直しを行い、適正な定員管理に取り組んでいく。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786</xdr:rowOff>
    </xdr:from>
    <xdr:to>
      <xdr:col>81</xdr:col>
      <xdr:colOff>44450</xdr:colOff>
      <xdr:row>62</xdr:row>
      <xdr:rowOff>26065</xdr:rowOff>
    </xdr:to>
    <xdr:cxnSp macro="">
      <xdr:nvCxnSpPr>
        <xdr:cNvPr id="325" name="直線コネクタ 324"/>
        <xdr:cNvCxnSpPr/>
      </xdr:nvCxnSpPr>
      <xdr:spPr>
        <a:xfrm>
          <a:off x="16179800" y="10630686"/>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123268</xdr:rowOff>
    </xdr:from>
    <xdr:ext cx="762000" cy="259045"/>
    <xdr:sp macro="" textlink="">
      <xdr:nvSpPr>
        <xdr:cNvPr id="326" name="定員管理の状況平均値テキスト"/>
        <xdr:cNvSpPr txBox="1"/>
      </xdr:nvSpPr>
      <xdr:spPr>
        <a:xfrm>
          <a:off x="17106900" y="10238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786</xdr:rowOff>
    </xdr:from>
    <xdr:to>
      <xdr:col>77</xdr:col>
      <xdr:colOff>44450</xdr:colOff>
      <xdr:row>62</xdr:row>
      <xdr:rowOff>15724</xdr:rowOff>
    </xdr:to>
    <xdr:cxnSp macro="">
      <xdr:nvCxnSpPr>
        <xdr:cNvPr id="328" name="直線コネクタ 327"/>
        <xdr:cNvCxnSpPr/>
      </xdr:nvCxnSpPr>
      <xdr:spPr>
        <a:xfrm flipV="1">
          <a:off x="15290800" y="10630686"/>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9" name="フローチャート: 判断 328"/>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13745</xdr:rowOff>
    </xdr:from>
    <xdr:ext cx="736600" cy="259045"/>
    <xdr:sp macro="" textlink="">
      <xdr:nvSpPr>
        <xdr:cNvPr id="330" name="テキスト ボックス 329"/>
        <xdr:cNvSpPr txBox="1"/>
      </xdr:nvSpPr>
      <xdr:spPr>
        <a:xfrm>
          <a:off x="15798800" y="1012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127423</xdr:rowOff>
    </xdr:from>
    <xdr:to>
      <xdr:col>72</xdr:col>
      <xdr:colOff>203200</xdr:colOff>
      <xdr:row>62</xdr:row>
      <xdr:rowOff>15724</xdr:rowOff>
    </xdr:to>
    <xdr:cxnSp macro="">
      <xdr:nvCxnSpPr>
        <xdr:cNvPr id="331" name="直線コネクタ 330"/>
        <xdr:cNvCxnSpPr/>
      </xdr:nvCxnSpPr>
      <xdr:spPr>
        <a:xfrm>
          <a:off x="14401800" y="10585873"/>
          <a:ext cx="889000" cy="5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17114</xdr:rowOff>
    </xdr:from>
    <xdr:to>
      <xdr:col>73</xdr:col>
      <xdr:colOff>44450</xdr:colOff>
      <xdr:row>60</xdr:row>
      <xdr:rowOff>118714</xdr:rowOff>
    </xdr:to>
    <xdr:sp macro="" textlink="">
      <xdr:nvSpPr>
        <xdr:cNvPr id="332" name="フローチャート: 判断 331"/>
        <xdr:cNvSpPr/>
      </xdr:nvSpPr>
      <xdr:spPr>
        <a:xfrm>
          <a:off x="15240000" y="103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128891</xdr:rowOff>
    </xdr:from>
    <xdr:ext cx="762000" cy="259045"/>
    <xdr:sp macro="" textlink="">
      <xdr:nvSpPr>
        <xdr:cNvPr id="333" name="テキスト ボックス 332"/>
        <xdr:cNvSpPr txBox="1"/>
      </xdr:nvSpPr>
      <xdr:spPr>
        <a:xfrm>
          <a:off x="14909800" y="1007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122827</xdr:rowOff>
    </xdr:from>
    <xdr:to>
      <xdr:col>68</xdr:col>
      <xdr:colOff>152400</xdr:colOff>
      <xdr:row>61</xdr:row>
      <xdr:rowOff>127423</xdr:rowOff>
    </xdr:to>
    <xdr:cxnSp macro="">
      <xdr:nvCxnSpPr>
        <xdr:cNvPr id="334" name="直線コネクタ 333"/>
        <xdr:cNvCxnSpPr/>
      </xdr:nvCxnSpPr>
      <xdr:spPr>
        <a:xfrm>
          <a:off x="13512800" y="10581277"/>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1028</xdr:rowOff>
    </xdr:from>
    <xdr:to>
      <xdr:col>68</xdr:col>
      <xdr:colOff>203200</xdr:colOff>
      <xdr:row>60</xdr:row>
      <xdr:rowOff>102628</xdr:rowOff>
    </xdr:to>
    <xdr:sp macro="" textlink="">
      <xdr:nvSpPr>
        <xdr:cNvPr id="335" name="フローチャート: 判断 334"/>
        <xdr:cNvSpPr/>
      </xdr:nvSpPr>
      <xdr:spPr>
        <a:xfrm>
          <a:off x="14351000" y="1028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112805</xdr:rowOff>
    </xdr:from>
    <xdr:ext cx="762000" cy="259045"/>
    <xdr:sp macro="" textlink="">
      <xdr:nvSpPr>
        <xdr:cNvPr id="336" name="テキスト ボックス 335"/>
        <xdr:cNvSpPr txBox="1"/>
      </xdr:nvSpPr>
      <xdr:spPr>
        <a:xfrm>
          <a:off x="14020800" y="1005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158690</xdr:rowOff>
    </xdr:from>
    <xdr:to>
      <xdr:col>64</xdr:col>
      <xdr:colOff>152400</xdr:colOff>
      <xdr:row>60</xdr:row>
      <xdr:rowOff>88840</xdr:rowOff>
    </xdr:to>
    <xdr:sp macro="" textlink="">
      <xdr:nvSpPr>
        <xdr:cNvPr id="337" name="フローチャート: 判断 336"/>
        <xdr:cNvSpPr/>
      </xdr:nvSpPr>
      <xdr:spPr>
        <a:xfrm>
          <a:off x="13462000" y="102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99017</xdr:rowOff>
    </xdr:from>
    <xdr:ext cx="762000" cy="259045"/>
    <xdr:sp macro="" textlink="">
      <xdr:nvSpPr>
        <xdr:cNvPr id="338" name="テキスト ボックス 337"/>
        <xdr:cNvSpPr txBox="1"/>
      </xdr:nvSpPr>
      <xdr:spPr>
        <a:xfrm>
          <a:off x="13131800" y="100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146715</xdr:rowOff>
    </xdr:from>
    <xdr:to>
      <xdr:col>81</xdr:col>
      <xdr:colOff>95250</xdr:colOff>
      <xdr:row>62</xdr:row>
      <xdr:rowOff>76865</xdr:rowOff>
    </xdr:to>
    <xdr:sp macro="" textlink="">
      <xdr:nvSpPr>
        <xdr:cNvPr id="344" name="楕円 343"/>
        <xdr:cNvSpPr/>
      </xdr:nvSpPr>
      <xdr:spPr>
        <a:xfrm>
          <a:off x="16967200" y="1060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118792</xdr:rowOff>
    </xdr:from>
    <xdr:ext cx="762000" cy="259045"/>
    <xdr:sp macro="" textlink="">
      <xdr:nvSpPr>
        <xdr:cNvPr id="345" name="定員管理の状況該当値テキスト"/>
        <xdr:cNvSpPr txBox="1"/>
      </xdr:nvSpPr>
      <xdr:spPr>
        <a:xfrm>
          <a:off x="17106900" y="1057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121436</xdr:rowOff>
    </xdr:from>
    <xdr:to>
      <xdr:col>77</xdr:col>
      <xdr:colOff>95250</xdr:colOff>
      <xdr:row>62</xdr:row>
      <xdr:rowOff>51586</xdr:rowOff>
    </xdr:to>
    <xdr:sp macro="" textlink="">
      <xdr:nvSpPr>
        <xdr:cNvPr id="346" name="楕円 345"/>
        <xdr:cNvSpPr/>
      </xdr:nvSpPr>
      <xdr:spPr>
        <a:xfrm>
          <a:off x="16129000" y="105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36363</xdr:rowOff>
    </xdr:from>
    <xdr:ext cx="736600" cy="259045"/>
    <xdr:sp macro="" textlink="">
      <xdr:nvSpPr>
        <xdr:cNvPr id="347" name="テキスト ボックス 346"/>
        <xdr:cNvSpPr txBox="1"/>
      </xdr:nvSpPr>
      <xdr:spPr>
        <a:xfrm>
          <a:off x="15798800" y="106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136374</xdr:rowOff>
    </xdr:from>
    <xdr:to>
      <xdr:col>73</xdr:col>
      <xdr:colOff>44450</xdr:colOff>
      <xdr:row>62</xdr:row>
      <xdr:rowOff>66524</xdr:rowOff>
    </xdr:to>
    <xdr:sp macro="" textlink="">
      <xdr:nvSpPr>
        <xdr:cNvPr id="348" name="楕円 347"/>
        <xdr:cNvSpPr/>
      </xdr:nvSpPr>
      <xdr:spPr>
        <a:xfrm>
          <a:off x="15240000" y="105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51301</xdr:rowOff>
    </xdr:from>
    <xdr:ext cx="762000" cy="259045"/>
    <xdr:sp macro="" textlink="">
      <xdr:nvSpPr>
        <xdr:cNvPr id="349" name="テキスト ボックス 348"/>
        <xdr:cNvSpPr txBox="1"/>
      </xdr:nvSpPr>
      <xdr:spPr>
        <a:xfrm>
          <a:off x="14909800" y="1068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76623</xdr:rowOff>
    </xdr:from>
    <xdr:to>
      <xdr:col>68</xdr:col>
      <xdr:colOff>203200</xdr:colOff>
      <xdr:row>62</xdr:row>
      <xdr:rowOff>6773</xdr:rowOff>
    </xdr:to>
    <xdr:sp macro="" textlink="">
      <xdr:nvSpPr>
        <xdr:cNvPr id="350" name="楕円 349"/>
        <xdr:cNvSpPr/>
      </xdr:nvSpPr>
      <xdr:spPr>
        <a:xfrm>
          <a:off x="14351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163000</xdr:rowOff>
    </xdr:from>
    <xdr:ext cx="762000" cy="259045"/>
    <xdr:sp macro="" textlink="">
      <xdr:nvSpPr>
        <xdr:cNvPr id="351" name="テキスト ボックス 350"/>
        <xdr:cNvSpPr txBox="1"/>
      </xdr:nvSpPr>
      <xdr:spPr>
        <a:xfrm>
          <a:off x="14020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72027</xdr:rowOff>
    </xdr:from>
    <xdr:to>
      <xdr:col>64</xdr:col>
      <xdr:colOff>152400</xdr:colOff>
      <xdr:row>62</xdr:row>
      <xdr:rowOff>2177</xdr:rowOff>
    </xdr:to>
    <xdr:sp macro="" textlink="">
      <xdr:nvSpPr>
        <xdr:cNvPr id="352" name="楕円 351"/>
        <xdr:cNvSpPr/>
      </xdr:nvSpPr>
      <xdr:spPr>
        <a:xfrm>
          <a:off x="13462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158404</xdr:rowOff>
    </xdr:from>
    <xdr:ext cx="762000" cy="259045"/>
    <xdr:sp macro="" textlink="">
      <xdr:nvSpPr>
        <xdr:cNvPr id="353" name="テキスト ボックス 352"/>
        <xdr:cNvSpPr txBox="1"/>
      </xdr:nvSpPr>
      <xdr:spPr>
        <a:xfrm>
          <a:off x="13131800" y="1061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類似団体平均と同様に減少傾向が継続している。今年度は</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ポイントの減となっており、これは、近年、交付税算入率の高い</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が増加しているためである。</a:t>
          </a:r>
          <a:endParaRPr lang="ja-JP" altLang="ja-JP" sz="1400">
            <a:effectLst/>
          </a:endParaRPr>
        </a:p>
        <a:p>
          <a:r>
            <a:rPr kumimoji="1" lang="ja-JP" altLang="ja-JP" sz="1100">
              <a:solidFill>
                <a:schemeClr val="dk1"/>
              </a:solidFill>
              <a:effectLst/>
              <a:latin typeface="+mn-lt"/>
              <a:ea typeface="+mn-ea"/>
              <a:cs typeface="+mn-cs"/>
            </a:rPr>
            <a:t>　本比率の減少は令和４年度まで続くと見込まれるが、今後は公債費が増加していくことから、令和５年度以降上昇していくと思われる。</a:t>
          </a:r>
          <a:endParaRPr lang="ja-JP" altLang="ja-JP" sz="1400">
            <a:effectLst/>
          </a:endParaRPr>
        </a:p>
        <a:p>
          <a:r>
            <a:rPr kumimoji="1" lang="ja-JP" altLang="ja-JP" sz="1100">
              <a:solidFill>
                <a:schemeClr val="dk1"/>
              </a:solidFill>
              <a:effectLst/>
              <a:latin typeface="+mn-lt"/>
              <a:ea typeface="+mn-ea"/>
              <a:cs typeface="+mn-cs"/>
            </a:rPr>
            <a:t>　今後も緊急性・住民ニーズ等を的確に把握し、事業の内容を精査しながら適切な処理に努めていく。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99906</xdr:rowOff>
    </xdr:from>
    <xdr:to>
      <xdr:col>81</xdr:col>
      <xdr:colOff>44450</xdr:colOff>
      <xdr:row>38</xdr:row>
      <xdr:rowOff>156210</xdr:rowOff>
    </xdr:to>
    <xdr:cxnSp macro="">
      <xdr:nvCxnSpPr>
        <xdr:cNvPr id="387" name="直線コネクタ 386"/>
        <xdr:cNvCxnSpPr/>
      </xdr:nvCxnSpPr>
      <xdr:spPr>
        <a:xfrm flipV="1">
          <a:off x="16179800" y="661500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74947</xdr:rowOff>
    </xdr:from>
    <xdr:ext cx="762000" cy="259045"/>
    <xdr:sp macro="" textlink="">
      <xdr:nvSpPr>
        <xdr:cNvPr id="388" name="公債費負担の状況平均値テキスト"/>
        <xdr:cNvSpPr txBox="1"/>
      </xdr:nvSpPr>
      <xdr:spPr>
        <a:xfrm>
          <a:off x="17106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156210</xdr:rowOff>
    </xdr:from>
    <xdr:to>
      <xdr:col>77</xdr:col>
      <xdr:colOff>44450</xdr:colOff>
      <xdr:row>39</xdr:row>
      <xdr:rowOff>73237</xdr:rowOff>
    </xdr:to>
    <xdr:cxnSp macro="">
      <xdr:nvCxnSpPr>
        <xdr:cNvPr id="390" name="直線コネクタ 389"/>
        <xdr:cNvCxnSpPr/>
      </xdr:nvCxnSpPr>
      <xdr:spPr>
        <a:xfrm flipV="1">
          <a:off x="15290800" y="667131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91" name="フローチャート: 判断 390"/>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2" name="テキスト ボックス 391"/>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73237</xdr:rowOff>
    </xdr:from>
    <xdr:to>
      <xdr:col>72</xdr:col>
      <xdr:colOff>203200</xdr:colOff>
      <xdr:row>39</xdr:row>
      <xdr:rowOff>121496</xdr:rowOff>
    </xdr:to>
    <xdr:cxnSp macro="">
      <xdr:nvCxnSpPr>
        <xdr:cNvPr id="393" name="直線コネクタ 392"/>
        <xdr:cNvCxnSpPr/>
      </xdr:nvCxnSpPr>
      <xdr:spPr>
        <a:xfrm flipV="1">
          <a:off x="14401800" y="67597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151130</xdr:rowOff>
    </xdr:from>
    <xdr:to>
      <xdr:col>73</xdr:col>
      <xdr:colOff>44450</xdr:colOff>
      <xdr:row>40</xdr:row>
      <xdr:rowOff>81280</xdr:rowOff>
    </xdr:to>
    <xdr:sp macro="" textlink="">
      <xdr:nvSpPr>
        <xdr:cNvPr id="394" name="フローチャート: 判断 393"/>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66057</xdr:rowOff>
    </xdr:from>
    <xdr:ext cx="762000" cy="259045"/>
    <xdr:sp macro="" textlink="">
      <xdr:nvSpPr>
        <xdr:cNvPr id="395" name="テキスト ボックス 394"/>
        <xdr:cNvSpPr txBox="1"/>
      </xdr:nvSpPr>
      <xdr:spPr>
        <a:xfrm>
          <a:off x="14909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121496</xdr:rowOff>
    </xdr:from>
    <xdr:to>
      <xdr:col>68</xdr:col>
      <xdr:colOff>152400</xdr:colOff>
      <xdr:row>39</xdr:row>
      <xdr:rowOff>169756</xdr:rowOff>
    </xdr:to>
    <xdr:cxnSp macro="">
      <xdr:nvCxnSpPr>
        <xdr:cNvPr id="396" name="直線コネクタ 395"/>
        <xdr:cNvCxnSpPr/>
      </xdr:nvCxnSpPr>
      <xdr:spPr>
        <a:xfrm flipV="1">
          <a:off x="13512800" y="68080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159173</xdr:rowOff>
    </xdr:from>
    <xdr:to>
      <xdr:col>68</xdr:col>
      <xdr:colOff>203200</xdr:colOff>
      <xdr:row>40</xdr:row>
      <xdr:rowOff>89323</xdr:rowOff>
    </xdr:to>
    <xdr:sp macro="" textlink="">
      <xdr:nvSpPr>
        <xdr:cNvPr id="397" name="フローチャート: 判断 396"/>
        <xdr:cNvSpPr/>
      </xdr:nvSpPr>
      <xdr:spPr>
        <a:xfrm>
          <a:off x="14351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74100</xdr:rowOff>
    </xdr:from>
    <xdr:ext cx="762000" cy="259045"/>
    <xdr:sp macro="" textlink="">
      <xdr:nvSpPr>
        <xdr:cNvPr id="398" name="テキスト ボックス 397"/>
        <xdr:cNvSpPr txBox="1"/>
      </xdr:nvSpPr>
      <xdr:spPr>
        <a:xfrm>
          <a:off x="14020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159173</xdr:rowOff>
    </xdr:from>
    <xdr:to>
      <xdr:col>64</xdr:col>
      <xdr:colOff>152400</xdr:colOff>
      <xdr:row>40</xdr:row>
      <xdr:rowOff>89323</xdr:rowOff>
    </xdr:to>
    <xdr:sp macro="" textlink="">
      <xdr:nvSpPr>
        <xdr:cNvPr id="399" name="フローチャート: 判断 398"/>
        <xdr:cNvSpPr/>
      </xdr:nvSpPr>
      <xdr:spPr>
        <a:xfrm>
          <a:off x="13462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74100</xdr:rowOff>
    </xdr:from>
    <xdr:ext cx="762000" cy="259045"/>
    <xdr:sp macro="" textlink="">
      <xdr:nvSpPr>
        <xdr:cNvPr id="400" name="テキスト ボックス 399"/>
        <xdr:cNvSpPr txBox="1"/>
      </xdr:nvSpPr>
      <xdr:spPr>
        <a:xfrm>
          <a:off x="13131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49106</xdr:rowOff>
    </xdr:from>
    <xdr:to>
      <xdr:col>81</xdr:col>
      <xdr:colOff>95250</xdr:colOff>
      <xdr:row>38</xdr:row>
      <xdr:rowOff>150706</xdr:rowOff>
    </xdr:to>
    <xdr:sp macro="" textlink="">
      <xdr:nvSpPr>
        <xdr:cNvPr id="406" name="楕円 405"/>
        <xdr:cNvSpPr/>
      </xdr:nvSpPr>
      <xdr:spPr>
        <a:xfrm>
          <a:off x="169672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65634</xdr:rowOff>
    </xdr:from>
    <xdr:ext cx="762000" cy="259045"/>
    <xdr:sp macro="" textlink="">
      <xdr:nvSpPr>
        <xdr:cNvPr id="407" name="公債費負担の状況該当値テキスト"/>
        <xdr:cNvSpPr txBox="1"/>
      </xdr:nvSpPr>
      <xdr:spPr>
        <a:xfrm>
          <a:off x="171069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105410</xdr:rowOff>
    </xdr:from>
    <xdr:to>
      <xdr:col>77</xdr:col>
      <xdr:colOff>95250</xdr:colOff>
      <xdr:row>39</xdr:row>
      <xdr:rowOff>35560</xdr:rowOff>
    </xdr:to>
    <xdr:sp macro="" textlink="">
      <xdr:nvSpPr>
        <xdr:cNvPr id="408" name="楕円 407"/>
        <xdr:cNvSpPr/>
      </xdr:nvSpPr>
      <xdr:spPr>
        <a:xfrm>
          <a:off x="16129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45737</xdr:rowOff>
    </xdr:from>
    <xdr:ext cx="736600" cy="259045"/>
    <xdr:sp macro="" textlink="">
      <xdr:nvSpPr>
        <xdr:cNvPr id="409" name="テキスト ボックス 408"/>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22437</xdr:rowOff>
    </xdr:from>
    <xdr:to>
      <xdr:col>73</xdr:col>
      <xdr:colOff>44450</xdr:colOff>
      <xdr:row>39</xdr:row>
      <xdr:rowOff>124037</xdr:rowOff>
    </xdr:to>
    <xdr:sp macro="" textlink="">
      <xdr:nvSpPr>
        <xdr:cNvPr id="410" name="楕円 409"/>
        <xdr:cNvSpPr/>
      </xdr:nvSpPr>
      <xdr:spPr>
        <a:xfrm>
          <a:off x="15240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134214</xdr:rowOff>
    </xdr:from>
    <xdr:ext cx="762000" cy="259045"/>
    <xdr:sp macro="" textlink="">
      <xdr:nvSpPr>
        <xdr:cNvPr id="411" name="テキスト ボックス 410"/>
        <xdr:cNvSpPr txBox="1"/>
      </xdr:nvSpPr>
      <xdr:spPr>
        <a:xfrm>
          <a:off x="14909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70696</xdr:rowOff>
    </xdr:from>
    <xdr:to>
      <xdr:col>68</xdr:col>
      <xdr:colOff>203200</xdr:colOff>
      <xdr:row>40</xdr:row>
      <xdr:rowOff>846</xdr:rowOff>
    </xdr:to>
    <xdr:sp macro="" textlink="">
      <xdr:nvSpPr>
        <xdr:cNvPr id="412" name="楕円 411"/>
        <xdr:cNvSpPr/>
      </xdr:nvSpPr>
      <xdr:spPr>
        <a:xfrm>
          <a:off x="14351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11023</xdr:rowOff>
    </xdr:from>
    <xdr:ext cx="762000" cy="259045"/>
    <xdr:sp macro="" textlink="">
      <xdr:nvSpPr>
        <xdr:cNvPr id="413" name="テキスト ボックス 412"/>
        <xdr:cNvSpPr txBox="1"/>
      </xdr:nvSpPr>
      <xdr:spPr>
        <a:xfrm>
          <a:off x="14020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118956</xdr:rowOff>
    </xdr:from>
    <xdr:to>
      <xdr:col>64</xdr:col>
      <xdr:colOff>152400</xdr:colOff>
      <xdr:row>40</xdr:row>
      <xdr:rowOff>49106</xdr:rowOff>
    </xdr:to>
    <xdr:sp macro="" textlink="">
      <xdr:nvSpPr>
        <xdr:cNvPr id="414" name="楕円 413"/>
        <xdr:cNvSpPr/>
      </xdr:nvSpPr>
      <xdr:spPr>
        <a:xfrm>
          <a:off x="13462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59283</xdr:rowOff>
    </xdr:from>
    <xdr:ext cx="762000" cy="259045"/>
    <xdr:sp macro="" textlink="">
      <xdr:nvSpPr>
        <xdr:cNvPr id="415" name="テキスト ボックス 414"/>
        <xdr:cNvSpPr txBox="1"/>
      </xdr:nvSpPr>
      <xdr:spPr>
        <a:xfrm>
          <a:off x="13131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将来負担比率は、前年度同様に０％であった。</a:t>
          </a:r>
          <a:endParaRPr lang="ja-JP" altLang="ja-JP" sz="1400">
            <a:effectLst/>
          </a:endParaRPr>
        </a:p>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残高に占める過疎債や臨時財政対策債の割合が大きくなったことにより、基準財政需要額への公債費算入額が増となったこと。また、災害公営住宅家賃低廉・低減事業補助金の減債基金への積立により充当可能残高が増（</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億円）となったこと等が要因と思われる。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103310</xdr:rowOff>
    </xdr:from>
    <xdr:ext cx="762000" cy="259045"/>
    <xdr:sp macro="" textlink="">
      <xdr:nvSpPr>
        <xdr:cNvPr id="451" name="将来負担の状況平均値テキスト"/>
        <xdr:cNvSpPr txBox="1"/>
      </xdr:nvSpPr>
      <xdr:spPr>
        <a:xfrm>
          <a:off x="17106900" y="2332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2" name="フローチャート: 判断 451"/>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3" name="フローチャート: 判断 452"/>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54" name="テキスト ボックス 453"/>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98576</xdr:rowOff>
    </xdr:from>
    <xdr:to>
      <xdr:col>73</xdr:col>
      <xdr:colOff>44450</xdr:colOff>
      <xdr:row>16</xdr:row>
      <xdr:rowOff>28726</xdr:rowOff>
    </xdr:to>
    <xdr:sp macro="" textlink="">
      <xdr:nvSpPr>
        <xdr:cNvPr id="455" name="フローチャート: 判断 454"/>
        <xdr:cNvSpPr/>
      </xdr:nvSpPr>
      <xdr:spPr>
        <a:xfrm>
          <a:off x="15240000" y="267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13503</xdr:rowOff>
    </xdr:from>
    <xdr:ext cx="762000" cy="259045"/>
    <xdr:sp macro="" textlink="">
      <xdr:nvSpPr>
        <xdr:cNvPr id="456" name="テキスト ボックス 455"/>
        <xdr:cNvSpPr txBox="1"/>
      </xdr:nvSpPr>
      <xdr:spPr>
        <a:xfrm>
          <a:off x="14909800" y="275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133048</xdr:rowOff>
    </xdr:from>
    <xdr:to>
      <xdr:col>68</xdr:col>
      <xdr:colOff>203200</xdr:colOff>
      <xdr:row>16</xdr:row>
      <xdr:rowOff>63198</xdr:rowOff>
    </xdr:to>
    <xdr:sp macro="" textlink="">
      <xdr:nvSpPr>
        <xdr:cNvPr id="457" name="フローチャート: 判断 456"/>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73375</xdr:rowOff>
    </xdr:from>
    <xdr:ext cx="762000" cy="259045"/>
    <xdr:sp macro="" textlink="">
      <xdr:nvSpPr>
        <xdr:cNvPr id="458" name="テキスト ボックス 457"/>
        <xdr:cNvSpPr txBox="1"/>
      </xdr:nvSpPr>
      <xdr:spPr>
        <a:xfrm>
          <a:off x="14020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159476</xdr:rowOff>
    </xdr:from>
    <xdr:to>
      <xdr:col>64</xdr:col>
      <xdr:colOff>152400</xdr:colOff>
      <xdr:row>16</xdr:row>
      <xdr:rowOff>89626</xdr:rowOff>
    </xdr:to>
    <xdr:sp macro="" textlink="">
      <xdr:nvSpPr>
        <xdr:cNvPr id="459" name="フローチャート: 判断 458"/>
        <xdr:cNvSpPr/>
      </xdr:nvSpPr>
      <xdr:spPr>
        <a:xfrm>
          <a:off x="13462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74403</xdr:rowOff>
    </xdr:from>
    <xdr:ext cx="762000" cy="259045"/>
    <xdr:sp macro="" textlink="">
      <xdr:nvSpPr>
        <xdr:cNvPr id="460" name="テキスト ボックス 459"/>
        <xdr:cNvSpPr txBox="1"/>
      </xdr:nvSpPr>
      <xdr:spPr>
        <a:xfrm>
          <a:off x="13131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45055</xdr:rowOff>
    </xdr:from>
    <xdr:to>
      <xdr:col>73</xdr:col>
      <xdr:colOff>44450</xdr:colOff>
      <xdr:row>13</xdr:row>
      <xdr:rowOff>146655</xdr:rowOff>
    </xdr:to>
    <xdr:sp macro="" textlink="">
      <xdr:nvSpPr>
        <xdr:cNvPr id="466" name="楕円 465"/>
        <xdr:cNvSpPr/>
      </xdr:nvSpPr>
      <xdr:spPr>
        <a:xfrm>
          <a:off x="15240000" y="227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156832</xdr:rowOff>
    </xdr:from>
    <xdr:ext cx="762000" cy="259045"/>
    <xdr:sp macro="" textlink="">
      <xdr:nvSpPr>
        <xdr:cNvPr id="467" name="テキスト ボックス 466"/>
        <xdr:cNvSpPr txBox="1"/>
      </xdr:nvSpPr>
      <xdr:spPr>
        <a:xfrm>
          <a:off x="14909800" y="204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89626</xdr:rowOff>
    </xdr:from>
    <xdr:to>
      <xdr:col>64</xdr:col>
      <xdr:colOff>152400</xdr:colOff>
      <xdr:row>15</xdr:row>
      <xdr:rowOff>19776</xdr:rowOff>
    </xdr:to>
    <xdr:sp macro="" textlink="">
      <xdr:nvSpPr>
        <xdr:cNvPr id="468" name="楕円 467"/>
        <xdr:cNvSpPr/>
      </xdr:nvSpPr>
      <xdr:spPr>
        <a:xfrm>
          <a:off x="13462000" y="248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29953</xdr:rowOff>
    </xdr:from>
    <xdr:ext cx="762000" cy="259045"/>
    <xdr:sp macro="" textlink="">
      <xdr:nvSpPr>
        <xdr:cNvPr id="469" name="テキスト ボックス 468"/>
        <xdr:cNvSpPr txBox="1"/>
      </xdr:nvSpPr>
      <xdr:spPr>
        <a:xfrm>
          <a:off x="13131800" y="225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岩手県山田町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14,808
14,748
262.81
13,884,354
13,427,978
105,204
5,253,112
10,803,866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　人件費全体としては、前年度と比較して増となったものの、人件費に係る経常収支比率は</a:t>
          </a:r>
          <a:r>
            <a:rPr kumimoji="1" lang="en-US" altLang="ja-JP" sz="1000">
              <a:solidFill>
                <a:schemeClr val="dk1"/>
              </a:solidFill>
              <a:effectLst/>
              <a:latin typeface="+mn-lt"/>
              <a:ea typeface="+mn-ea"/>
              <a:cs typeface="+mn-cs"/>
            </a:rPr>
            <a:t>0.9</a:t>
          </a:r>
          <a:r>
            <a:rPr kumimoji="1" lang="ja-JP" altLang="en-US" sz="1000">
              <a:solidFill>
                <a:schemeClr val="dk1"/>
              </a:solidFill>
              <a:effectLst/>
              <a:latin typeface="+mn-lt"/>
              <a:ea typeface="+mn-ea"/>
              <a:cs typeface="+mn-cs"/>
            </a:rPr>
            <a:t>ポイント減している。これは、臨時財政対策債を含んだ経常一般財源総額が増になったことが要因である。</a:t>
          </a:r>
          <a:endParaRPr kumimoji="1"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　引き続き、事業量の見直しや業務委託を進め、人件費の削減に努めていく。</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120142</xdr:rowOff>
    </xdr:from>
    <xdr:to>
      <xdr:col>24</xdr:col>
      <xdr:colOff>25400</xdr:colOff>
      <xdr:row>40</xdr:row>
      <xdr:rowOff>30988</xdr:rowOff>
    </xdr:to>
    <xdr:cxnSp macro="">
      <xdr:nvCxnSpPr>
        <xdr:cNvPr id="64" name="直線コネクタ 63"/>
        <xdr:cNvCxnSpPr/>
      </xdr:nvCxnSpPr>
      <xdr:spPr>
        <a:xfrm flipV="1">
          <a:off x="3987800" y="680669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81297</xdr:rowOff>
    </xdr:from>
    <xdr:ext cx="762000" cy="259045"/>
    <xdr:sp macro="" textlink="">
      <xdr:nvSpPr>
        <xdr:cNvPr id="65" name="人件費平均値テキスト"/>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129286</xdr:rowOff>
    </xdr:from>
    <xdr:to>
      <xdr:col>19</xdr:col>
      <xdr:colOff>187325</xdr:colOff>
      <xdr:row>40</xdr:row>
      <xdr:rowOff>30988</xdr:rowOff>
    </xdr:to>
    <xdr:cxnSp macro="">
      <xdr:nvCxnSpPr>
        <xdr:cNvPr id="67" name="直線コネクタ 66"/>
        <xdr:cNvCxnSpPr/>
      </xdr:nvCxnSpPr>
      <xdr:spPr>
        <a:xfrm>
          <a:off x="3098800" y="68158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xdr:nvSpPr>
        <xdr:cNvPr id="68" name="フローチャート: 判断 67"/>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114825</xdr:rowOff>
    </xdr:from>
    <xdr:ext cx="736600" cy="259045"/>
    <xdr:sp macro="" textlink="">
      <xdr:nvSpPr>
        <xdr:cNvPr id="69" name="テキスト ボックス 68"/>
        <xdr:cNvSpPr txBox="1"/>
      </xdr:nvSpPr>
      <xdr:spPr>
        <a:xfrm>
          <a:off x="3606800" y="62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56134</xdr:rowOff>
    </xdr:from>
    <xdr:to>
      <xdr:col>15</xdr:col>
      <xdr:colOff>98425</xdr:colOff>
      <xdr:row>39</xdr:row>
      <xdr:rowOff>129286</xdr:rowOff>
    </xdr:to>
    <xdr:cxnSp macro="">
      <xdr:nvCxnSpPr>
        <xdr:cNvPr id="70" name="直線コネクタ 69"/>
        <xdr:cNvCxnSpPr/>
      </xdr:nvCxnSpPr>
      <xdr:spPr>
        <a:xfrm>
          <a:off x="2209800" y="67426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121683</xdr:rowOff>
    </xdr:from>
    <xdr:ext cx="762000" cy="259045"/>
    <xdr:sp macro="" textlink="">
      <xdr:nvSpPr>
        <xdr:cNvPr id="72" name="テキスト ボックス 71"/>
        <xdr:cNvSpPr txBox="1"/>
      </xdr:nvSpPr>
      <xdr:spPr>
        <a:xfrm>
          <a:off x="2717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163576</xdr:rowOff>
    </xdr:from>
    <xdr:to>
      <xdr:col>11</xdr:col>
      <xdr:colOff>9525</xdr:colOff>
      <xdr:row>39</xdr:row>
      <xdr:rowOff>56134</xdr:rowOff>
    </xdr:to>
    <xdr:cxnSp macro="">
      <xdr:nvCxnSpPr>
        <xdr:cNvPr id="73" name="直線コネクタ 72"/>
        <xdr:cNvCxnSpPr/>
      </xdr:nvCxnSpPr>
      <xdr:spPr>
        <a:xfrm>
          <a:off x="1320800" y="66786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9906</xdr:rowOff>
    </xdr:from>
    <xdr:to>
      <xdr:col>11</xdr:col>
      <xdr:colOff>60325</xdr:colOff>
      <xdr:row>37</xdr:row>
      <xdr:rowOff>111506</xdr:rowOff>
    </xdr:to>
    <xdr:sp macro="" textlink="">
      <xdr:nvSpPr>
        <xdr:cNvPr id="74" name="フローチャート: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121683</xdr:rowOff>
    </xdr:from>
    <xdr:ext cx="762000" cy="259045"/>
    <xdr:sp macro="" textlink="">
      <xdr:nvSpPr>
        <xdr:cNvPr id="75" name="テキスト ボックス 74"/>
        <xdr:cNvSpPr txBox="1"/>
      </xdr:nvSpPr>
      <xdr:spPr>
        <a:xfrm>
          <a:off x="1828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76" name="フローチャート: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69342</xdr:rowOff>
    </xdr:from>
    <xdr:to>
      <xdr:col>24</xdr:col>
      <xdr:colOff>76200</xdr:colOff>
      <xdr:row>39</xdr:row>
      <xdr:rowOff>170942</xdr:rowOff>
    </xdr:to>
    <xdr:sp macro="" textlink="">
      <xdr:nvSpPr>
        <xdr:cNvPr id="83" name="楕円 82"/>
        <xdr:cNvSpPr/>
      </xdr:nvSpPr>
      <xdr:spPr>
        <a:xfrm>
          <a:off x="47752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41419</xdr:rowOff>
    </xdr:from>
    <xdr:ext cx="762000" cy="259045"/>
    <xdr:sp macro="" textlink="">
      <xdr:nvSpPr>
        <xdr:cNvPr id="84" name="人件費該当値テキスト"/>
        <xdr:cNvSpPr txBox="1"/>
      </xdr:nvSpPr>
      <xdr:spPr>
        <a:xfrm>
          <a:off x="49149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151638</xdr:rowOff>
    </xdr:from>
    <xdr:to>
      <xdr:col>20</xdr:col>
      <xdr:colOff>38100</xdr:colOff>
      <xdr:row>40</xdr:row>
      <xdr:rowOff>81788</xdr:rowOff>
    </xdr:to>
    <xdr:sp macro="" textlink="">
      <xdr:nvSpPr>
        <xdr:cNvPr id="85" name="楕円 84"/>
        <xdr:cNvSpPr/>
      </xdr:nvSpPr>
      <xdr:spPr>
        <a:xfrm>
          <a:off x="39370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66565</xdr:rowOff>
    </xdr:from>
    <xdr:ext cx="736600" cy="259045"/>
    <xdr:sp macro="" textlink="">
      <xdr:nvSpPr>
        <xdr:cNvPr id="86" name="テキスト ボックス 85"/>
        <xdr:cNvSpPr txBox="1"/>
      </xdr:nvSpPr>
      <xdr:spPr>
        <a:xfrm>
          <a:off x="3606800" y="692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78486</xdr:rowOff>
    </xdr:from>
    <xdr:to>
      <xdr:col>15</xdr:col>
      <xdr:colOff>149225</xdr:colOff>
      <xdr:row>40</xdr:row>
      <xdr:rowOff>8636</xdr:rowOff>
    </xdr:to>
    <xdr:sp macro="" textlink="">
      <xdr:nvSpPr>
        <xdr:cNvPr id="87" name="楕円 86"/>
        <xdr:cNvSpPr/>
      </xdr:nvSpPr>
      <xdr:spPr>
        <a:xfrm>
          <a:off x="3048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164863</xdr:rowOff>
    </xdr:from>
    <xdr:ext cx="762000" cy="259045"/>
    <xdr:sp macro="" textlink="">
      <xdr:nvSpPr>
        <xdr:cNvPr id="88" name="テキスト ボックス 87"/>
        <xdr:cNvSpPr txBox="1"/>
      </xdr:nvSpPr>
      <xdr:spPr>
        <a:xfrm>
          <a:off x="2717800" y="68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5334</xdr:rowOff>
    </xdr:from>
    <xdr:to>
      <xdr:col>11</xdr:col>
      <xdr:colOff>60325</xdr:colOff>
      <xdr:row>39</xdr:row>
      <xdr:rowOff>106934</xdr:rowOff>
    </xdr:to>
    <xdr:sp macro="" textlink="">
      <xdr:nvSpPr>
        <xdr:cNvPr id="89" name="楕円 88"/>
        <xdr:cNvSpPr/>
      </xdr:nvSpPr>
      <xdr:spPr>
        <a:xfrm>
          <a:off x="2159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91711</xdr:rowOff>
    </xdr:from>
    <xdr:ext cx="762000" cy="259045"/>
    <xdr:sp macro="" textlink="">
      <xdr:nvSpPr>
        <xdr:cNvPr id="90" name="テキスト ボックス 89"/>
        <xdr:cNvSpPr txBox="1"/>
      </xdr:nvSpPr>
      <xdr:spPr>
        <a:xfrm>
          <a:off x="1828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112776</xdr:rowOff>
    </xdr:from>
    <xdr:to>
      <xdr:col>6</xdr:col>
      <xdr:colOff>171450</xdr:colOff>
      <xdr:row>39</xdr:row>
      <xdr:rowOff>42926</xdr:rowOff>
    </xdr:to>
    <xdr:sp macro="" textlink="">
      <xdr:nvSpPr>
        <xdr:cNvPr id="91" name="楕円 90"/>
        <xdr:cNvSpPr/>
      </xdr:nvSpPr>
      <xdr:spPr>
        <a:xfrm>
          <a:off x="1270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27703</xdr:rowOff>
    </xdr:from>
    <xdr:ext cx="762000" cy="259045"/>
    <xdr:sp macro="" textlink="">
      <xdr:nvSpPr>
        <xdr:cNvPr id="92" name="テキスト ボックス 91"/>
        <xdr:cNvSpPr txBox="1"/>
      </xdr:nvSpPr>
      <xdr:spPr>
        <a:xfrm>
          <a:off x="939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物件費に係る経常収支比率は、類似団体平均に近い割合で推移している。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給食センターや鯨と海の科学館等の施設管理にかかる経費が大きな割合を占めていることから、引き続き、各事業の見直しを推進し、物件費の</a:t>
          </a:r>
          <a:r>
            <a:rPr kumimoji="1" lang="ja-JP" altLang="ja-JP" sz="1000">
              <a:solidFill>
                <a:schemeClr val="dk1"/>
              </a:solidFill>
              <a:effectLst/>
              <a:latin typeface="+mn-lt"/>
              <a:ea typeface="+mn-ea"/>
              <a:cs typeface="+mn-cs"/>
            </a:rPr>
            <a:t>削減</a:t>
          </a:r>
          <a:r>
            <a:rPr kumimoji="1" lang="ja-JP" altLang="en-US" sz="1000">
              <a:solidFill>
                <a:schemeClr val="dk1"/>
              </a:solidFill>
              <a:effectLst/>
              <a:latin typeface="+mn-lt"/>
              <a:ea typeface="+mn-ea"/>
              <a:cs typeface="+mn-cs"/>
            </a:rPr>
            <a:t>を努める。</a:t>
          </a:r>
          <a:endParaRPr lang="ja-JP" altLang="ja-JP" sz="1000">
            <a:effectLst/>
          </a:endParaRPr>
        </a:p>
        <a:p>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xdr:rowOff>
    </xdr:from>
    <xdr:to>
      <xdr:col>82</xdr:col>
      <xdr:colOff>107950</xdr:colOff>
      <xdr:row>15</xdr:row>
      <xdr:rowOff>18415</xdr:rowOff>
    </xdr:to>
    <xdr:cxnSp macro="">
      <xdr:nvCxnSpPr>
        <xdr:cNvPr id="121" name="直線コネクタ 120"/>
        <xdr:cNvCxnSpPr/>
      </xdr:nvCxnSpPr>
      <xdr:spPr>
        <a:xfrm flipV="1">
          <a:off x="15671800" y="257302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138447</xdr:rowOff>
    </xdr:from>
    <xdr:ext cx="762000" cy="259045"/>
    <xdr:sp macro="" textlink="">
      <xdr:nvSpPr>
        <xdr:cNvPr id="122" name="物件費平均値テキスト"/>
        <xdr:cNvSpPr txBox="1"/>
      </xdr:nvSpPr>
      <xdr:spPr>
        <a:xfrm>
          <a:off x="16598900" y="236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41275</xdr:rowOff>
    </xdr:from>
    <xdr:to>
      <xdr:col>78</xdr:col>
      <xdr:colOff>69850</xdr:colOff>
      <xdr:row>15</xdr:row>
      <xdr:rowOff>18415</xdr:rowOff>
    </xdr:to>
    <xdr:cxnSp macro="">
      <xdr:nvCxnSpPr>
        <xdr:cNvPr id="124" name="直線コネクタ 123"/>
        <xdr:cNvCxnSpPr/>
      </xdr:nvCxnSpPr>
      <xdr:spPr>
        <a:xfrm>
          <a:off x="14782800" y="244157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59707</xdr:rowOff>
    </xdr:from>
    <xdr:ext cx="736600" cy="259045"/>
    <xdr:sp macro="" textlink="">
      <xdr:nvSpPr>
        <xdr:cNvPr id="126" name="テキスト ボックス 125"/>
        <xdr:cNvSpPr txBox="1"/>
      </xdr:nvSpPr>
      <xdr:spPr>
        <a:xfrm>
          <a:off x="15290800" y="263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41275</xdr:rowOff>
    </xdr:from>
    <xdr:to>
      <xdr:col>73</xdr:col>
      <xdr:colOff>180975</xdr:colOff>
      <xdr:row>14</xdr:row>
      <xdr:rowOff>41275</xdr:rowOff>
    </xdr:to>
    <xdr:cxnSp macro="">
      <xdr:nvCxnSpPr>
        <xdr:cNvPr id="127" name="直線コネクタ 126"/>
        <xdr:cNvCxnSpPr/>
      </xdr:nvCxnSpPr>
      <xdr:spPr>
        <a:xfrm>
          <a:off x="13893800" y="2441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1905</xdr:rowOff>
    </xdr:from>
    <xdr:to>
      <xdr:col>74</xdr:col>
      <xdr:colOff>31750</xdr:colOff>
      <xdr:row>15</xdr:row>
      <xdr:rowOff>103505</xdr:rowOff>
    </xdr:to>
    <xdr:sp macro="" textlink="">
      <xdr:nvSpPr>
        <xdr:cNvPr id="128" name="フローチャート: 判断 127"/>
        <xdr:cNvSpPr/>
      </xdr:nvSpPr>
      <xdr:spPr>
        <a:xfrm>
          <a:off x="14732000" y="257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88282</xdr:rowOff>
    </xdr:from>
    <xdr:ext cx="762000" cy="259045"/>
    <xdr:sp macro="" textlink="">
      <xdr:nvSpPr>
        <xdr:cNvPr id="129" name="テキスト ボックス 128"/>
        <xdr:cNvSpPr txBox="1"/>
      </xdr:nvSpPr>
      <xdr:spPr>
        <a:xfrm>
          <a:off x="14401800" y="266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149860</xdr:rowOff>
    </xdr:from>
    <xdr:to>
      <xdr:col>69</xdr:col>
      <xdr:colOff>92075</xdr:colOff>
      <xdr:row>14</xdr:row>
      <xdr:rowOff>41275</xdr:rowOff>
    </xdr:to>
    <xdr:cxnSp macro="">
      <xdr:nvCxnSpPr>
        <xdr:cNvPr id="130" name="直線コネクタ 129"/>
        <xdr:cNvCxnSpPr/>
      </xdr:nvCxnSpPr>
      <xdr:spPr>
        <a:xfrm>
          <a:off x="13004800" y="237871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xdr:rowOff>
    </xdr:from>
    <xdr:to>
      <xdr:col>69</xdr:col>
      <xdr:colOff>142875</xdr:colOff>
      <xdr:row>15</xdr:row>
      <xdr:rowOff>109220</xdr:rowOff>
    </xdr:to>
    <xdr:sp macro="" textlink="">
      <xdr:nvSpPr>
        <xdr:cNvPr id="131" name="フローチャート: 判断 130"/>
        <xdr:cNvSpPr/>
      </xdr:nvSpPr>
      <xdr:spPr>
        <a:xfrm>
          <a:off x="13843000" y="257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93997</xdr:rowOff>
    </xdr:from>
    <xdr:ext cx="762000" cy="259045"/>
    <xdr:sp macro="" textlink="">
      <xdr:nvSpPr>
        <xdr:cNvPr id="132" name="テキスト ボックス 131"/>
        <xdr:cNvSpPr txBox="1"/>
      </xdr:nvSpPr>
      <xdr:spPr>
        <a:xfrm>
          <a:off x="13512800" y="266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3" name="フローチャート: 判断 132"/>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4" name="テキスト ボックス 133"/>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40" name="楕円 139"/>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93997</xdr:rowOff>
    </xdr:from>
    <xdr:ext cx="762000" cy="259045"/>
    <xdr:sp macro="" textlink="">
      <xdr:nvSpPr>
        <xdr:cNvPr id="141" name="物件費該当値テキスト"/>
        <xdr:cNvSpPr txBox="1"/>
      </xdr:nvSpPr>
      <xdr:spPr>
        <a:xfrm>
          <a:off x="16598900" y="249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139065</xdr:rowOff>
    </xdr:from>
    <xdr:to>
      <xdr:col>78</xdr:col>
      <xdr:colOff>120650</xdr:colOff>
      <xdr:row>15</xdr:row>
      <xdr:rowOff>69215</xdr:rowOff>
    </xdr:to>
    <xdr:sp macro="" textlink="">
      <xdr:nvSpPr>
        <xdr:cNvPr id="142" name="楕円 141"/>
        <xdr:cNvSpPr/>
      </xdr:nvSpPr>
      <xdr:spPr>
        <a:xfrm>
          <a:off x="156210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79392</xdr:rowOff>
    </xdr:from>
    <xdr:ext cx="736600" cy="259045"/>
    <xdr:sp macro="" textlink="">
      <xdr:nvSpPr>
        <xdr:cNvPr id="143" name="テキスト ボックス 142"/>
        <xdr:cNvSpPr txBox="1"/>
      </xdr:nvSpPr>
      <xdr:spPr>
        <a:xfrm>
          <a:off x="15290800" y="2308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161925</xdr:rowOff>
    </xdr:from>
    <xdr:to>
      <xdr:col>74</xdr:col>
      <xdr:colOff>31750</xdr:colOff>
      <xdr:row>14</xdr:row>
      <xdr:rowOff>92075</xdr:rowOff>
    </xdr:to>
    <xdr:sp macro="" textlink="">
      <xdr:nvSpPr>
        <xdr:cNvPr id="144" name="楕円 143"/>
        <xdr:cNvSpPr/>
      </xdr:nvSpPr>
      <xdr:spPr>
        <a:xfrm>
          <a:off x="14732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102252</xdr:rowOff>
    </xdr:from>
    <xdr:ext cx="762000" cy="259045"/>
    <xdr:sp macro="" textlink="">
      <xdr:nvSpPr>
        <xdr:cNvPr id="145" name="テキスト ボックス 144"/>
        <xdr:cNvSpPr txBox="1"/>
      </xdr:nvSpPr>
      <xdr:spPr>
        <a:xfrm>
          <a:off x="14401800" y="215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161925</xdr:rowOff>
    </xdr:from>
    <xdr:to>
      <xdr:col>69</xdr:col>
      <xdr:colOff>142875</xdr:colOff>
      <xdr:row>14</xdr:row>
      <xdr:rowOff>92075</xdr:rowOff>
    </xdr:to>
    <xdr:sp macro="" textlink="">
      <xdr:nvSpPr>
        <xdr:cNvPr id="146" name="楕円 145"/>
        <xdr:cNvSpPr/>
      </xdr:nvSpPr>
      <xdr:spPr>
        <a:xfrm>
          <a:off x="13843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102252</xdr:rowOff>
    </xdr:from>
    <xdr:ext cx="762000" cy="259045"/>
    <xdr:sp macro="" textlink="">
      <xdr:nvSpPr>
        <xdr:cNvPr id="147" name="テキスト ボックス 146"/>
        <xdr:cNvSpPr txBox="1"/>
      </xdr:nvSpPr>
      <xdr:spPr>
        <a:xfrm>
          <a:off x="13512800" y="215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99060</xdr:rowOff>
    </xdr:from>
    <xdr:to>
      <xdr:col>65</xdr:col>
      <xdr:colOff>53975</xdr:colOff>
      <xdr:row>14</xdr:row>
      <xdr:rowOff>29210</xdr:rowOff>
    </xdr:to>
    <xdr:sp macro="" textlink="">
      <xdr:nvSpPr>
        <xdr:cNvPr id="148" name="楕円 147"/>
        <xdr:cNvSpPr/>
      </xdr:nvSpPr>
      <xdr:spPr>
        <a:xfrm>
          <a:off x="12954000" y="23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39387</xdr:rowOff>
    </xdr:from>
    <xdr:ext cx="762000" cy="259045"/>
    <xdr:sp macro="" textlink="">
      <xdr:nvSpPr>
        <xdr:cNvPr id="149" name="テキスト ボックス 148"/>
        <xdr:cNvSpPr txBox="1"/>
      </xdr:nvSpPr>
      <xdr:spPr>
        <a:xfrm>
          <a:off x="12623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扶助費に係る経常収支比率は、前年度比</a:t>
          </a:r>
          <a:r>
            <a:rPr kumimoji="1" lang="en-US" altLang="ja-JP" sz="1000">
              <a:solidFill>
                <a:schemeClr val="dk1"/>
              </a:solidFill>
              <a:effectLst/>
              <a:latin typeface="+mn-lt"/>
              <a:ea typeface="+mn-ea"/>
              <a:cs typeface="+mn-cs"/>
            </a:rPr>
            <a:t>0.6</a:t>
          </a:r>
          <a:r>
            <a:rPr kumimoji="1" lang="ja-JP" altLang="en-US" sz="1000">
              <a:solidFill>
                <a:schemeClr val="dk1"/>
              </a:solidFill>
              <a:effectLst/>
              <a:latin typeface="+mn-lt"/>
              <a:ea typeface="+mn-ea"/>
              <a:cs typeface="+mn-cs"/>
            </a:rPr>
            <a:t>ポイント減しているが、依然として、類似団体内平均を上回っている。　　</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障害福祉サービス給付費</a:t>
          </a:r>
          <a:r>
            <a:rPr kumimoji="1" lang="ja-JP" altLang="ja-JP" sz="1000">
              <a:solidFill>
                <a:schemeClr val="dk1"/>
              </a:solidFill>
              <a:effectLst/>
              <a:latin typeface="+mn-lt"/>
              <a:ea typeface="+mn-ea"/>
              <a:cs typeface="+mn-cs"/>
            </a:rPr>
            <a:t>の増加に伴い、扶助費全体としては増となっている</a:t>
          </a:r>
          <a:r>
            <a:rPr kumimoji="1" lang="ja-JP" altLang="en-US" sz="1000">
              <a:solidFill>
                <a:schemeClr val="dk1"/>
              </a:solidFill>
              <a:effectLst/>
              <a:latin typeface="+mn-lt"/>
              <a:ea typeface="+mn-ea"/>
              <a:cs typeface="+mn-cs"/>
            </a:rPr>
            <a:t>。今後は</a:t>
          </a:r>
          <a:r>
            <a:rPr kumimoji="1" lang="ja-JP" altLang="ja-JP" sz="1000">
              <a:solidFill>
                <a:schemeClr val="dk1"/>
              </a:solidFill>
              <a:effectLst/>
              <a:latin typeface="+mn-lt"/>
              <a:ea typeface="+mn-ea"/>
              <a:cs typeface="+mn-cs"/>
            </a:rPr>
            <a:t>実施事業の見直しや適正な給付に努めていく。</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88900</xdr:rowOff>
    </xdr:from>
    <xdr:to>
      <xdr:col>24</xdr:col>
      <xdr:colOff>25400</xdr:colOff>
      <xdr:row>59</xdr:row>
      <xdr:rowOff>31750</xdr:rowOff>
    </xdr:to>
    <xdr:cxnSp macro="">
      <xdr:nvCxnSpPr>
        <xdr:cNvPr id="182" name="直線コネクタ 181"/>
        <xdr:cNvCxnSpPr/>
      </xdr:nvCxnSpPr>
      <xdr:spPr>
        <a:xfrm flipV="1">
          <a:off x="3987800" y="10033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31750</xdr:rowOff>
    </xdr:from>
    <xdr:to>
      <xdr:col>19</xdr:col>
      <xdr:colOff>187325</xdr:colOff>
      <xdr:row>59</xdr:row>
      <xdr:rowOff>69850</xdr:rowOff>
    </xdr:to>
    <xdr:cxnSp macro="">
      <xdr:nvCxnSpPr>
        <xdr:cNvPr id="185" name="直線コネクタ 184"/>
        <xdr:cNvCxnSpPr/>
      </xdr:nvCxnSpPr>
      <xdr:spPr>
        <a:xfrm flipV="1">
          <a:off x="3098800" y="1014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6" name="フローチャート: 判断 185"/>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168927</xdr:rowOff>
    </xdr:from>
    <xdr:ext cx="736600" cy="259045"/>
    <xdr:sp macro="" textlink="">
      <xdr:nvSpPr>
        <xdr:cNvPr id="187" name="テキスト ボックス 186"/>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69850</xdr:rowOff>
    </xdr:from>
    <xdr:to>
      <xdr:col>15</xdr:col>
      <xdr:colOff>98425</xdr:colOff>
      <xdr:row>59</xdr:row>
      <xdr:rowOff>127000</xdr:rowOff>
    </xdr:to>
    <xdr:cxnSp macro="">
      <xdr:nvCxnSpPr>
        <xdr:cNvPr id="188" name="直線コネクタ 187"/>
        <xdr:cNvCxnSpPr/>
      </xdr:nvCxnSpPr>
      <xdr:spPr>
        <a:xfrm flipV="1">
          <a:off x="2209800" y="10185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89" name="フローチャート: 判断 188"/>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0" name="テキスト ボックス 189"/>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165100</xdr:rowOff>
    </xdr:from>
    <xdr:to>
      <xdr:col>11</xdr:col>
      <xdr:colOff>9525</xdr:colOff>
      <xdr:row>59</xdr:row>
      <xdr:rowOff>127000</xdr:rowOff>
    </xdr:to>
    <xdr:cxnSp macro="">
      <xdr:nvCxnSpPr>
        <xdr:cNvPr id="191" name="直線コネクタ 190"/>
        <xdr:cNvCxnSpPr/>
      </xdr:nvCxnSpPr>
      <xdr:spPr>
        <a:xfrm>
          <a:off x="1320800" y="101092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192" name="フローチャート: 判断 191"/>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193" name="テキスト ボックス 192"/>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194" name="フローチャート: 判断 193"/>
        <xdr:cNvSpPr/>
      </xdr:nvSpPr>
      <xdr:spPr>
        <a:xfrm>
          <a:off x="1270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111777</xdr:rowOff>
    </xdr:from>
    <xdr:ext cx="762000" cy="259045"/>
    <xdr:sp macro="" textlink="">
      <xdr:nvSpPr>
        <xdr:cNvPr id="195" name="テキスト ボックス 194"/>
        <xdr:cNvSpPr txBox="1"/>
      </xdr:nvSpPr>
      <xdr:spPr>
        <a:xfrm>
          <a:off x="939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38100</xdr:rowOff>
    </xdr:from>
    <xdr:to>
      <xdr:col>24</xdr:col>
      <xdr:colOff>76200</xdr:colOff>
      <xdr:row>58</xdr:row>
      <xdr:rowOff>139700</xdr:rowOff>
    </xdr:to>
    <xdr:sp macro="" textlink="">
      <xdr:nvSpPr>
        <xdr:cNvPr id="201" name="楕円 200"/>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10177</xdr:rowOff>
    </xdr:from>
    <xdr:ext cx="762000" cy="259045"/>
    <xdr:sp macro="" textlink="">
      <xdr:nvSpPr>
        <xdr:cNvPr id="202" name="扶助費該当値テキスト"/>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152400</xdr:rowOff>
    </xdr:from>
    <xdr:to>
      <xdr:col>20</xdr:col>
      <xdr:colOff>38100</xdr:colOff>
      <xdr:row>59</xdr:row>
      <xdr:rowOff>82550</xdr:rowOff>
    </xdr:to>
    <xdr:sp macro="" textlink="">
      <xdr:nvSpPr>
        <xdr:cNvPr id="203" name="楕円 202"/>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67327</xdr:rowOff>
    </xdr:from>
    <xdr:ext cx="736600" cy="259045"/>
    <xdr:sp macro="" textlink="">
      <xdr:nvSpPr>
        <xdr:cNvPr id="204" name="テキスト ボックス 203"/>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19050</xdr:rowOff>
    </xdr:from>
    <xdr:to>
      <xdr:col>15</xdr:col>
      <xdr:colOff>149225</xdr:colOff>
      <xdr:row>59</xdr:row>
      <xdr:rowOff>120650</xdr:rowOff>
    </xdr:to>
    <xdr:sp macro="" textlink="">
      <xdr:nvSpPr>
        <xdr:cNvPr id="205" name="楕円 204"/>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06" name="テキスト ボックス 205"/>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76200</xdr:rowOff>
    </xdr:from>
    <xdr:to>
      <xdr:col>11</xdr:col>
      <xdr:colOff>60325</xdr:colOff>
      <xdr:row>60</xdr:row>
      <xdr:rowOff>6350</xdr:rowOff>
    </xdr:to>
    <xdr:sp macro="" textlink="">
      <xdr:nvSpPr>
        <xdr:cNvPr id="207" name="楕円 206"/>
        <xdr:cNvSpPr/>
      </xdr:nvSpPr>
      <xdr:spPr>
        <a:xfrm>
          <a:off x="2159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162577</xdr:rowOff>
    </xdr:from>
    <xdr:ext cx="762000" cy="259045"/>
    <xdr:sp macro="" textlink="">
      <xdr:nvSpPr>
        <xdr:cNvPr id="208" name="テキスト ボックス 207"/>
        <xdr:cNvSpPr txBox="1"/>
      </xdr:nvSpPr>
      <xdr:spPr>
        <a:xfrm>
          <a:off x="1828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209" name="楕円 208"/>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29227</xdr:rowOff>
    </xdr:from>
    <xdr:ext cx="762000" cy="259045"/>
    <xdr:sp macro="" textlink="">
      <xdr:nvSpPr>
        <xdr:cNvPr id="210" name="テキスト ボックス 209"/>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baseline="0">
              <a:solidFill>
                <a:schemeClr val="dk1"/>
              </a:solidFill>
              <a:effectLst/>
              <a:latin typeface="+mn-lt"/>
              <a:ea typeface="+mn-ea"/>
              <a:cs typeface="+mn-cs"/>
            </a:rPr>
            <a:t> 前年度と比較して</a:t>
          </a:r>
          <a:r>
            <a:rPr kumimoji="1" lang="en-US" altLang="ja-JP" sz="1000" baseline="0">
              <a:solidFill>
                <a:schemeClr val="dk1"/>
              </a:solidFill>
              <a:effectLst/>
              <a:latin typeface="+mn-lt"/>
              <a:ea typeface="+mn-ea"/>
              <a:cs typeface="+mn-cs"/>
            </a:rPr>
            <a:t>1.3</a:t>
          </a:r>
          <a:r>
            <a:rPr kumimoji="1" lang="ja-JP" altLang="ja-JP" sz="1000" baseline="0">
              <a:solidFill>
                <a:schemeClr val="dk1"/>
              </a:solidFill>
              <a:effectLst/>
              <a:latin typeface="+mn-lt"/>
              <a:ea typeface="+mn-ea"/>
              <a:cs typeface="+mn-cs"/>
            </a:rPr>
            <a:t>ポイント減となっており、類似団体内平均値よりやや上回っている。これは、公営企業会計の下水道事業への繰出金が前年より減額となったためと考える。</a:t>
          </a:r>
          <a:endParaRPr lang="ja-JP" altLang="ja-JP" sz="1000">
            <a:effectLst/>
          </a:endParaRPr>
        </a:p>
        <a:p>
          <a:r>
            <a:rPr kumimoji="1" lang="ja-JP" altLang="ja-JP" sz="1000" baseline="0">
              <a:solidFill>
                <a:schemeClr val="dk1"/>
              </a:solidFill>
              <a:effectLst/>
              <a:latin typeface="+mn-lt"/>
              <a:ea typeface="+mn-ea"/>
              <a:cs typeface="+mn-cs"/>
            </a:rPr>
            <a:t>　今後は、一般会計の繰出金の負担額を減小させるよう、各経費を節減、効率的な運営に努める。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5" name="直線コネクタ 22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6" name="テキスト ボックス 22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7" name="直線コネクタ 22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28" name="テキスト ボックス 22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9" name="直線コネクタ 22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0" name="テキスト ボックス 22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1" name="直線コネクタ 23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2" name="テキスト ボックス 23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3" name="直線コネクタ 23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4" name="テキスト ボックス 23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5" name="直線コネクタ 23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6" name="テキスト ボックス 23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0" name="直線コネクタ 239"/>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1"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2" name="直線コネクタ 241"/>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3"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59</xdr:row>
      <xdr:rowOff>20865</xdr:rowOff>
    </xdr:to>
    <xdr:cxnSp macro="">
      <xdr:nvCxnSpPr>
        <xdr:cNvPr id="245" name="直線コネクタ 244"/>
        <xdr:cNvCxnSpPr/>
      </xdr:nvCxnSpPr>
      <xdr:spPr>
        <a:xfrm flipV="1">
          <a:off x="15671800" y="9994900"/>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46" name="その他平均値テキスト"/>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7" name="フローチャート: 判断 246"/>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20865</xdr:rowOff>
    </xdr:from>
    <xdr:to>
      <xdr:col>78</xdr:col>
      <xdr:colOff>69850</xdr:colOff>
      <xdr:row>60</xdr:row>
      <xdr:rowOff>45357</xdr:rowOff>
    </xdr:to>
    <xdr:cxnSp macro="">
      <xdr:nvCxnSpPr>
        <xdr:cNvPr id="248" name="直線コネクタ 247"/>
        <xdr:cNvCxnSpPr/>
      </xdr:nvCxnSpPr>
      <xdr:spPr>
        <a:xfrm flipV="1">
          <a:off x="14782800" y="10136415"/>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49" name="フローチャート: 判断 248"/>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0" name="テキスト ボックス 249"/>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64407</xdr:rowOff>
    </xdr:from>
    <xdr:to>
      <xdr:col>73</xdr:col>
      <xdr:colOff>180975</xdr:colOff>
      <xdr:row>60</xdr:row>
      <xdr:rowOff>45357</xdr:rowOff>
    </xdr:to>
    <xdr:cxnSp macro="">
      <xdr:nvCxnSpPr>
        <xdr:cNvPr id="251" name="直線コネクタ 250"/>
        <xdr:cNvCxnSpPr/>
      </xdr:nvCxnSpPr>
      <xdr:spPr>
        <a:xfrm>
          <a:off x="13893800" y="101799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138793</xdr:rowOff>
    </xdr:from>
    <xdr:to>
      <xdr:col>74</xdr:col>
      <xdr:colOff>31750</xdr:colOff>
      <xdr:row>58</xdr:row>
      <xdr:rowOff>68943</xdr:rowOff>
    </xdr:to>
    <xdr:sp macro="" textlink="">
      <xdr:nvSpPr>
        <xdr:cNvPr id="252" name="フローチャート: 判断 251"/>
        <xdr:cNvSpPr/>
      </xdr:nvSpPr>
      <xdr:spPr>
        <a:xfrm>
          <a:off x="14732000" y="991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79120</xdr:rowOff>
    </xdr:from>
    <xdr:ext cx="762000" cy="259045"/>
    <xdr:sp macro="" textlink="">
      <xdr:nvSpPr>
        <xdr:cNvPr id="253" name="テキスト ボックス 252"/>
        <xdr:cNvSpPr txBox="1"/>
      </xdr:nvSpPr>
      <xdr:spPr>
        <a:xfrm>
          <a:off x="14401800" y="968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42635</xdr:rowOff>
    </xdr:from>
    <xdr:to>
      <xdr:col>69</xdr:col>
      <xdr:colOff>92075</xdr:colOff>
      <xdr:row>59</xdr:row>
      <xdr:rowOff>64407</xdr:rowOff>
    </xdr:to>
    <xdr:cxnSp macro="">
      <xdr:nvCxnSpPr>
        <xdr:cNvPr id="254" name="直線コネクタ 253"/>
        <xdr:cNvCxnSpPr/>
      </xdr:nvCxnSpPr>
      <xdr:spPr>
        <a:xfrm>
          <a:off x="13004800" y="10158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21772</xdr:rowOff>
    </xdr:from>
    <xdr:to>
      <xdr:col>69</xdr:col>
      <xdr:colOff>142875</xdr:colOff>
      <xdr:row>58</xdr:row>
      <xdr:rowOff>123372</xdr:rowOff>
    </xdr:to>
    <xdr:sp macro="" textlink="">
      <xdr:nvSpPr>
        <xdr:cNvPr id="255" name="フローチャート: 判断 254"/>
        <xdr:cNvSpPr/>
      </xdr:nvSpPr>
      <xdr:spPr>
        <a:xfrm>
          <a:off x="13843000" y="996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133549</xdr:rowOff>
    </xdr:from>
    <xdr:ext cx="762000" cy="259045"/>
    <xdr:sp macro="" textlink="">
      <xdr:nvSpPr>
        <xdr:cNvPr id="256" name="テキスト ボックス 255"/>
        <xdr:cNvSpPr txBox="1"/>
      </xdr:nvSpPr>
      <xdr:spPr>
        <a:xfrm>
          <a:off x="13512800" y="973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43543</xdr:rowOff>
    </xdr:from>
    <xdr:to>
      <xdr:col>65</xdr:col>
      <xdr:colOff>53975</xdr:colOff>
      <xdr:row>58</xdr:row>
      <xdr:rowOff>145143</xdr:rowOff>
    </xdr:to>
    <xdr:sp macro="" textlink="">
      <xdr:nvSpPr>
        <xdr:cNvPr id="257" name="フローチャート: 判断 256"/>
        <xdr:cNvSpPr/>
      </xdr:nvSpPr>
      <xdr:spPr>
        <a:xfrm>
          <a:off x="12954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155320</xdr:rowOff>
    </xdr:from>
    <xdr:ext cx="762000" cy="259045"/>
    <xdr:sp macro="" textlink="">
      <xdr:nvSpPr>
        <xdr:cNvPr id="258" name="テキスト ボックス 257"/>
        <xdr:cNvSpPr txBox="1"/>
      </xdr:nvSpPr>
      <xdr:spPr>
        <a:xfrm>
          <a:off x="12623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64" name="楕円 263"/>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65"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141515</xdr:rowOff>
    </xdr:from>
    <xdr:to>
      <xdr:col>78</xdr:col>
      <xdr:colOff>120650</xdr:colOff>
      <xdr:row>59</xdr:row>
      <xdr:rowOff>71665</xdr:rowOff>
    </xdr:to>
    <xdr:sp macro="" textlink="">
      <xdr:nvSpPr>
        <xdr:cNvPr id="266" name="楕円 265"/>
        <xdr:cNvSpPr/>
      </xdr:nvSpPr>
      <xdr:spPr>
        <a:xfrm>
          <a:off x="15621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56442</xdr:rowOff>
    </xdr:from>
    <xdr:ext cx="736600" cy="259045"/>
    <xdr:sp macro="" textlink="">
      <xdr:nvSpPr>
        <xdr:cNvPr id="267" name="テキスト ボックス 266"/>
        <xdr:cNvSpPr txBox="1"/>
      </xdr:nvSpPr>
      <xdr:spPr>
        <a:xfrm>
          <a:off x="15290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166007</xdr:rowOff>
    </xdr:from>
    <xdr:to>
      <xdr:col>74</xdr:col>
      <xdr:colOff>31750</xdr:colOff>
      <xdr:row>60</xdr:row>
      <xdr:rowOff>96157</xdr:rowOff>
    </xdr:to>
    <xdr:sp macro="" textlink="">
      <xdr:nvSpPr>
        <xdr:cNvPr id="268" name="楕円 267"/>
        <xdr:cNvSpPr/>
      </xdr:nvSpPr>
      <xdr:spPr>
        <a:xfrm>
          <a:off x="14732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80934</xdr:rowOff>
    </xdr:from>
    <xdr:ext cx="762000" cy="259045"/>
    <xdr:sp macro="" textlink="">
      <xdr:nvSpPr>
        <xdr:cNvPr id="269" name="テキスト ボックス 268"/>
        <xdr:cNvSpPr txBox="1"/>
      </xdr:nvSpPr>
      <xdr:spPr>
        <a:xfrm>
          <a:off x="14401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13607</xdr:rowOff>
    </xdr:from>
    <xdr:to>
      <xdr:col>69</xdr:col>
      <xdr:colOff>142875</xdr:colOff>
      <xdr:row>59</xdr:row>
      <xdr:rowOff>115207</xdr:rowOff>
    </xdr:to>
    <xdr:sp macro="" textlink="">
      <xdr:nvSpPr>
        <xdr:cNvPr id="270" name="楕円 269"/>
        <xdr:cNvSpPr/>
      </xdr:nvSpPr>
      <xdr:spPr>
        <a:xfrm>
          <a:off x="13843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99984</xdr:rowOff>
    </xdr:from>
    <xdr:ext cx="762000" cy="259045"/>
    <xdr:sp macro="" textlink="">
      <xdr:nvSpPr>
        <xdr:cNvPr id="271" name="テキスト ボックス 270"/>
        <xdr:cNvSpPr txBox="1"/>
      </xdr:nvSpPr>
      <xdr:spPr>
        <a:xfrm>
          <a:off x="13512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163285</xdr:rowOff>
    </xdr:from>
    <xdr:to>
      <xdr:col>65</xdr:col>
      <xdr:colOff>53975</xdr:colOff>
      <xdr:row>59</xdr:row>
      <xdr:rowOff>93435</xdr:rowOff>
    </xdr:to>
    <xdr:sp macro="" textlink="">
      <xdr:nvSpPr>
        <xdr:cNvPr id="272" name="楕円 271"/>
        <xdr:cNvSpPr/>
      </xdr:nvSpPr>
      <xdr:spPr>
        <a:xfrm>
          <a:off x="12954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78212</xdr:rowOff>
    </xdr:from>
    <xdr:ext cx="762000" cy="259045"/>
    <xdr:sp macro="" textlink="">
      <xdr:nvSpPr>
        <xdr:cNvPr id="273" name="テキスト ボックス 272"/>
        <xdr:cNvSpPr txBox="1"/>
      </xdr:nvSpPr>
      <xdr:spPr>
        <a:xfrm>
          <a:off x="12623800" y="1019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前年度と比較して</a:t>
          </a:r>
          <a:r>
            <a:rPr kumimoji="1" lang="en-US" altLang="ja-JP" sz="1000">
              <a:solidFill>
                <a:schemeClr val="dk1"/>
              </a:solidFill>
              <a:effectLst/>
              <a:latin typeface="+mn-lt"/>
              <a:ea typeface="+mn-ea"/>
              <a:cs typeface="+mn-cs"/>
            </a:rPr>
            <a:t>1.2</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となり、類似団体内平均値より</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ポイント下回っている。財政状況の厳しさを背景に地元団体への補助費の削減などが他自治体で実施されているようだが、当町では大幅な削減は実施していない。過大な支出となることがないよう、団体へ毎年度の決算額など注視し、適正な判断に努め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3" name="直線コネクタ 302"/>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4" name="補助費等最小値テキスト"/>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5" name="直線コネクタ 304"/>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6"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7" name="直線コネクタ 306"/>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53522</xdr:rowOff>
    </xdr:from>
    <xdr:to>
      <xdr:col>82</xdr:col>
      <xdr:colOff>107950</xdr:colOff>
      <xdr:row>35</xdr:row>
      <xdr:rowOff>131899</xdr:rowOff>
    </xdr:to>
    <xdr:cxnSp macro="">
      <xdr:nvCxnSpPr>
        <xdr:cNvPr id="308" name="直線コネクタ 307"/>
        <xdr:cNvCxnSpPr/>
      </xdr:nvCxnSpPr>
      <xdr:spPr>
        <a:xfrm flipV="1">
          <a:off x="15671800" y="6054272"/>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164210</xdr:rowOff>
    </xdr:from>
    <xdr:ext cx="762000" cy="259045"/>
    <xdr:sp macro="" textlink="">
      <xdr:nvSpPr>
        <xdr:cNvPr id="309" name="補助費等平均値テキスト"/>
        <xdr:cNvSpPr txBox="1"/>
      </xdr:nvSpPr>
      <xdr:spPr>
        <a:xfrm>
          <a:off x="16598900" y="61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0" name="フローチャート: 判断 309"/>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99242</xdr:rowOff>
    </xdr:from>
    <xdr:to>
      <xdr:col>78</xdr:col>
      <xdr:colOff>69850</xdr:colOff>
      <xdr:row>35</xdr:row>
      <xdr:rowOff>131899</xdr:rowOff>
    </xdr:to>
    <xdr:cxnSp macro="">
      <xdr:nvCxnSpPr>
        <xdr:cNvPr id="311" name="直線コネクタ 310"/>
        <xdr:cNvCxnSpPr/>
      </xdr:nvCxnSpPr>
      <xdr:spPr>
        <a:xfrm>
          <a:off x="14782800" y="60999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2" name="フローチャート: 判断 311"/>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13" name="テキスト ボックス 312"/>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40458</xdr:rowOff>
    </xdr:from>
    <xdr:to>
      <xdr:col>73</xdr:col>
      <xdr:colOff>180975</xdr:colOff>
      <xdr:row>35</xdr:row>
      <xdr:rowOff>99242</xdr:rowOff>
    </xdr:to>
    <xdr:cxnSp macro="">
      <xdr:nvCxnSpPr>
        <xdr:cNvPr id="314" name="直線コネクタ 313"/>
        <xdr:cNvCxnSpPr/>
      </xdr:nvCxnSpPr>
      <xdr:spPr>
        <a:xfrm>
          <a:off x="13893800" y="6041208"/>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1089</xdr:rowOff>
    </xdr:from>
    <xdr:to>
      <xdr:col>74</xdr:col>
      <xdr:colOff>31750</xdr:colOff>
      <xdr:row>36</xdr:row>
      <xdr:rowOff>102689</xdr:rowOff>
    </xdr:to>
    <xdr:sp macro="" textlink="">
      <xdr:nvSpPr>
        <xdr:cNvPr id="315" name="フローチャート: 判断 314"/>
        <xdr:cNvSpPr/>
      </xdr:nvSpPr>
      <xdr:spPr>
        <a:xfrm>
          <a:off x="14732000" y="617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87466</xdr:rowOff>
    </xdr:from>
    <xdr:ext cx="762000" cy="259045"/>
    <xdr:sp macro="" textlink="">
      <xdr:nvSpPr>
        <xdr:cNvPr id="316" name="テキスト ボックス 315"/>
        <xdr:cNvSpPr txBox="1"/>
      </xdr:nvSpPr>
      <xdr:spPr>
        <a:xfrm>
          <a:off x="14401800" y="625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40458</xdr:rowOff>
    </xdr:from>
    <xdr:to>
      <xdr:col>69</xdr:col>
      <xdr:colOff>92075</xdr:colOff>
      <xdr:row>35</xdr:row>
      <xdr:rowOff>105773</xdr:rowOff>
    </xdr:to>
    <xdr:cxnSp macro="">
      <xdr:nvCxnSpPr>
        <xdr:cNvPr id="317" name="直線コネクタ 316"/>
        <xdr:cNvCxnSpPr/>
      </xdr:nvCxnSpPr>
      <xdr:spPr>
        <a:xfrm flipV="1">
          <a:off x="13004800" y="604120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18" name="フローチャート: 判断 317"/>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19" name="テキスト ボックス 318"/>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126819</xdr:rowOff>
    </xdr:from>
    <xdr:to>
      <xdr:col>65</xdr:col>
      <xdr:colOff>53975</xdr:colOff>
      <xdr:row>36</xdr:row>
      <xdr:rowOff>56969</xdr:rowOff>
    </xdr:to>
    <xdr:sp macro="" textlink="">
      <xdr:nvSpPr>
        <xdr:cNvPr id="320" name="フローチャート: 判断 319"/>
        <xdr:cNvSpPr/>
      </xdr:nvSpPr>
      <xdr:spPr>
        <a:xfrm>
          <a:off x="12954000" y="6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41746</xdr:rowOff>
    </xdr:from>
    <xdr:ext cx="762000" cy="259045"/>
    <xdr:sp macro="" textlink="">
      <xdr:nvSpPr>
        <xdr:cNvPr id="321" name="テキスト ボックス 320"/>
        <xdr:cNvSpPr txBox="1"/>
      </xdr:nvSpPr>
      <xdr:spPr>
        <a:xfrm>
          <a:off x="12623800" y="621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2722</xdr:rowOff>
    </xdr:from>
    <xdr:to>
      <xdr:col>82</xdr:col>
      <xdr:colOff>158750</xdr:colOff>
      <xdr:row>35</xdr:row>
      <xdr:rowOff>104322</xdr:rowOff>
    </xdr:to>
    <xdr:sp macro="" textlink="">
      <xdr:nvSpPr>
        <xdr:cNvPr id="327" name="楕円 326"/>
        <xdr:cNvSpPr/>
      </xdr:nvSpPr>
      <xdr:spPr>
        <a:xfrm>
          <a:off x="164592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19249</xdr:rowOff>
    </xdr:from>
    <xdr:ext cx="762000" cy="259045"/>
    <xdr:sp macro="" textlink="">
      <xdr:nvSpPr>
        <xdr:cNvPr id="328" name="補助費等該当値テキスト"/>
        <xdr:cNvSpPr txBox="1"/>
      </xdr:nvSpPr>
      <xdr:spPr>
        <a:xfrm>
          <a:off x="165989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81099</xdr:rowOff>
    </xdr:from>
    <xdr:to>
      <xdr:col>78</xdr:col>
      <xdr:colOff>120650</xdr:colOff>
      <xdr:row>36</xdr:row>
      <xdr:rowOff>11249</xdr:rowOff>
    </xdr:to>
    <xdr:sp macro="" textlink="">
      <xdr:nvSpPr>
        <xdr:cNvPr id="329" name="楕円 328"/>
        <xdr:cNvSpPr/>
      </xdr:nvSpPr>
      <xdr:spPr>
        <a:xfrm>
          <a:off x="15621000" y="60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21426</xdr:rowOff>
    </xdr:from>
    <xdr:ext cx="736600" cy="259045"/>
    <xdr:sp macro="" textlink="">
      <xdr:nvSpPr>
        <xdr:cNvPr id="330" name="テキスト ボックス 329"/>
        <xdr:cNvSpPr txBox="1"/>
      </xdr:nvSpPr>
      <xdr:spPr>
        <a:xfrm>
          <a:off x="15290800" y="5850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48442</xdr:rowOff>
    </xdr:from>
    <xdr:to>
      <xdr:col>74</xdr:col>
      <xdr:colOff>31750</xdr:colOff>
      <xdr:row>35</xdr:row>
      <xdr:rowOff>150042</xdr:rowOff>
    </xdr:to>
    <xdr:sp macro="" textlink="">
      <xdr:nvSpPr>
        <xdr:cNvPr id="331" name="楕円 330"/>
        <xdr:cNvSpPr/>
      </xdr:nvSpPr>
      <xdr:spPr>
        <a:xfrm>
          <a:off x="14732000" y="604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160219</xdr:rowOff>
    </xdr:from>
    <xdr:ext cx="762000" cy="259045"/>
    <xdr:sp macro="" textlink="">
      <xdr:nvSpPr>
        <xdr:cNvPr id="332" name="テキスト ボックス 331"/>
        <xdr:cNvSpPr txBox="1"/>
      </xdr:nvSpPr>
      <xdr:spPr>
        <a:xfrm>
          <a:off x="14401800" y="581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161108</xdr:rowOff>
    </xdr:from>
    <xdr:to>
      <xdr:col>69</xdr:col>
      <xdr:colOff>142875</xdr:colOff>
      <xdr:row>35</xdr:row>
      <xdr:rowOff>91258</xdr:rowOff>
    </xdr:to>
    <xdr:sp macro="" textlink="">
      <xdr:nvSpPr>
        <xdr:cNvPr id="333" name="楕円 332"/>
        <xdr:cNvSpPr/>
      </xdr:nvSpPr>
      <xdr:spPr>
        <a:xfrm>
          <a:off x="13843000" y="599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101435</xdr:rowOff>
    </xdr:from>
    <xdr:ext cx="762000" cy="259045"/>
    <xdr:sp macro="" textlink="">
      <xdr:nvSpPr>
        <xdr:cNvPr id="334" name="テキスト ボックス 333"/>
        <xdr:cNvSpPr txBox="1"/>
      </xdr:nvSpPr>
      <xdr:spPr>
        <a:xfrm>
          <a:off x="13512800" y="575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54973</xdr:rowOff>
    </xdr:from>
    <xdr:to>
      <xdr:col>65</xdr:col>
      <xdr:colOff>53975</xdr:colOff>
      <xdr:row>35</xdr:row>
      <xdr:rowOff>156573</xdr:rowOff>
    </xdr:to>
    <xdr:sp macro="" textlink="">
      <xdr:nvSpPr>
        <xdr:cNvPr id="335" name="楕円 334"/>
        <xdr:cNvSpPr/>
      </xdr:nvSpPr>
      <xdr:spPr>
        <a:xfrm>
          <a:off x="129540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166750</xdr:rowOff>
    </xdr:from>
    <xdr:ext cx="762000" cy="259045"/>
    <xdr:sp macro="" textlink="">
      <xdr:nvSpPr>
        <xdr:cNvPr id="336" name="テキスト ボックス 335"/>
        <xdr:cNvSpPr txBox="1"/>
      </xdr:nvSpPr>
      <xdr:spPr>
        <a:xfrm>
          <a:off x="12623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公債費に係る経常収支比率は前年度より</a:t>
          </a:r>
          <a:r>
            <a:rPr kumimoji="1" lang="en-US" altLang="ja-JP" sz="1000">
              <a:solidFill>
                <a:schemeClr val="dk1"/>
              </a:solidFill>
              <a:effectLst/>
              <a:latin typeface="+mn-lt"/>
              <a:ea typeface="+mn-ea"/>
              <a:cs typeface="+mn-cs"/>
            </a:rPr>
            <a:t>0.2</a:t>
          </a:r>
          <a:r>
            <a:rPr kumimoji="1" lang="ja-JP" altLang="ja-JP" sz="1000">
              <a:solidFill>
                <a:schemeClr val="dk1"/>
              </a:solidFill>
              <a:effectLst/>
              <a:latin typeface="+mn-lt"/>
              <a:ea typeface="+mn-ea"/>
              <a:cs typeface="+mn-cs"/>
            </a:rPr>
            <a:t>ポイント減、類似団体内平均値を</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ポイント下回っている。</a:t>
          </a:r>
          <a:endParaRPr lang="ja-JP" altLang="ja-JP" sz="1000">
            <a:effectLst/>
          </a:endParaRPr>
        </a:p>
        <a:p>
          <a:r>
            <a:rPr kumimoji="1" lang="ja-JP" altLang="ja-JP" sz="1000">
              <a:solidFill>
                <a:schemeClr val="dk1"/>
              </a:solidFill>
              <a:effectLst/>
              <a:latin typeface="+mn-lt"/>
              <a:ea typeface="+mn-ea"/>
              <a:cs typeface="+mn-cs"/>
            </a:rPr>
            <a:t>　令和５年度以降は平成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年度以降に借入れをした給食センター建設事業に係る過疎対策事業債や災害公営住宅整備事業に係る起債の償還により現在の水準を維持又は上昇するものと思われる。</a:t>
          </a:r>
          <a:endParaRPr lang="ja-JP" altLang="ja-JP" sz="1000">
            <a:effectLst/>
          </a:endParaRPr>
        </a:p>
        <a:p>
          <a:r>
            <a:rPr kumimoji="1" lang="ja-JP" altLang="ja-JP" sz="1000">
              <a:solidFill>
                <a:schemeClr val="dk1"/>
              </a:solidFill>
              <a:effectLst/>
              <a:latin typeface="+mn-lt"/>
              <a:ea typeface="+mn-ea"/>
              <a:cs typeface="+mn-cs"/>
            </a:rPr>
            <a:t>　今後も緊急性・住民ニーズ等を的確に把握し、事業の内容を精査しながら適切な処理に努めていく。</a:t>
          </a:r>
          <a:endParaRPr lang="ja-JP" altLang="ja-JP" sz="10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1" name="直線コネクタ 360"/>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2"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3" name="直線コネクタ 362"/>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4"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5" name="直線コネクタ 364"/>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99568</xdr:rowOff>
    </xdr:from>
    <xdr:to>
      <xdr:col>24</xdr:col>
      <xdr:colOff>25400</xdr:colOff>
      <xdr:row>76</xdr:row>
      <xdr:rowOff>108713</xdr:rowOff>
    </xdr:to>
    <xdr:cxnSp macro="">
      <xdr:nvCxnSpPr>
        <xdr:cNvPr id="366" name="直線コネクタ 365"/>
        <xdr:cNvCxnSpPr/>
      </xdr:nvCxnSpPr>
      <xdr:spPr>
        <a:xfrm flipV="1">
          <a:off x="3987800" y="13129768"/>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7" name="公債費平均値テキスト"/>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8" name="フローチャート: 判断 367"/>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108713</xdr:rowOff>
    </xdr:from>
    <xdr:to>
      <xdr:col>19</xdr:col>
      <xdr:colOff>187325</xdr:colOff>
      <xdr:row>77</xdr:row>
      <xdr:rowOff>24130</xdr:rowOff>
    </xdr:to>
    <xdr:cxnSp macro="">
      <xdr:nvCxnSpPr>
        <xdr:cNvPr id="369" name="直線コネクタ 368"/>
        <xdr:cNvCxnSpPr/>
      </xdr:nvCxnSpPr>
      <xdr:spPr>
        <a:xfrm flipV="1">
          <a:off x="3098800" y="13138913"/>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92711</xdr:rowOff>
    </xdr:to>
    <xdr:cxnSp macro="">
      <xdr:nvCxnSpPr>
        <xdr:cNvPr id="372" name="直線コネクタ 371"/>
        <xdr:cNvCxnSpPr/>
      </xdr:nvCxnSpPr>
      <xdr:spPr>
        <a:xfrm flipV="1">
          <a:off x="2209800" y="132257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3" name="フローチャート: 判断 372"/>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74" name="テキスト ボックス 373"/>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97282</xdr:rowOff>
    </xdr:to>
    <xdr:cxnSp macro="">
      <xdr:nvCxnSpPr>
        <xdr:cNvPr id="375" name="直線コネクタ 374"/>
        <xdr:cNvCxnSpPr/>
      </xdr:nvCxnSpPr>
      <xdr:spPr>
        <a:xfrm flipV="1">
          <a:off x="1320800" y="132943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76" name="フローチャート: 判断 375"/>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169435</xdr:rowOff>
    </xdr:from>
    <xdr:ext cx="762000" cy="259045"/>
    <xdr:sp macro="" textlink="">
      <xdr:nvSpPr>
        <xdr:cNvPr id="377" name="テキスト ボックス 376"/>
        <xdr:cNvSpPr txBox="1"/>
      </xdr:nvSpPr>
      <xdr:spPr>
        <a:xfrm>
          <a:off x="1828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78487</xdr:rowOff>
    </xdr:from>
    <xdr:to>
      <xdr:col>6</xdr:col>
      <xdr:colOff>171450</xdr:colOff>
      <xdr:row>78</xdr:row>
      <xdr:rowOff>8637</xdr:rowOff>
    </xdr:to>
    <xdr:sp macro="" textlink="">
      <xdr:nvSpPr>
        <xdr:cNvPr id="378" name="フローチャート: 判断 377"/>
        <xdr:cNvSpPr/>
      </xdr:nvSpPr>
      <xdr:spPr>
        <a:xfrm>
          <a:off x="1270000" y="132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164864</xdr:rowOff>
    </xdr:from>
    <xdr:ext cx="762000" cy="259045"/>
    <xdr:sp macro="" textlink="">
      <xdr:nvSpPr>
        <xdr:cNvPr id="379" name="テキスト ボックス 378"/>
        <xdr:cNvSpPr txBox="1"/>
      </xdr:nvSpPr>
      <xdr:spPr>
        <a:xfrm>
          <a:off x="939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48768</xdr:rowOff>
    </xdr:from>
    <xdr:to>
      <xdr:col>24</xdr:col>
      <xdr:colOff>76200</xdr:colOff>
      <xdr:row>76</xdr:row>
      <xdr:rowOff>150368</xdr:rowOff>
    </xdr:to>
    <xdr:sp macro="" textlink="">
      <xdr:nvSpPr>
        <xdr:cNvPr id="385" name="楕円 384"/>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65295</xdr:rowOff>
    </xdr:from>
    <xdr:ext cx="762000" cy="259045"/>
    <xdr:sp macro="" textlink="">
      <xdr:nvSpPr>
        <xdr:cNvPr id="386" name="公債費該当値テキスト"/>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57913</xdr:rowOff>
    </xdr:from>
    <xdr:to>
      <xdr:col>20</xdr:col>
      <xdr:colOff>38100</xdr:colOff>
      <xdr:row>76</xdr:row>
      <xdr:rowOff>159513</xdr:rowOff>
    </xdr:to>
    <xdr:sp macro="" textlink="">
      <xdr:nvSpPr>
        <xdr:cNvPr id="387" name="楕円 386"/>
        <xdr:cNvSpPr/>
      </xdr:nvSpPr>
      <xdr:spPr>
        <a:xfrm>
          <a:off x="3937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169689</xdr:rowOff>
    </xdr:from>
    <xdr:ext cx="736600" cy="259045"/>
    <xdr:sp macro="" textlink="">
      <xdr:nvSpPr>
        <xdr:cNvPr id="388" name="テキスト ボックス 387"/>
        <xdr:cNvSpPr txBox="1"/>
      </xdr:nvSpPr>
      <xdr:spPr>
        <a:xfrm>
          <a:off x="3606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89" name="楕円 388"/>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90" name="テキスト ボックス 389"/>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91" name="楕円 390"/>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92" name="テキスト ボックス 391"/>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93" name="楕円 392"/>
        <xdr:cNvSpPr/>
      </xdr:nvSpPr>
      <xdr:spPr>
        <a:xfrm>
          <a:off x="1270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158259</xdr:rowOff>
    </xdr:from>
    <xdr:ext cx="762000" cy="259045"/>
    <xdr:sp macro="" textlink="">
      <xdr:nvSpPr>
        <xdr:cNvPr id="394" name="テキスト ボックス 393"/>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分母となる経常一般財源の減額、人件費、扶助費充当経常一般財源の増額等が主因となっており、対前年度比で</a:t>
          </a:r>
          <a:r>
            <a:rPr kumimoji="1" lang="en-US" altLang="ja-JP" sz="1000">
              <a:solidFill>
                <a:schemeClr val="dk1"/>
              </a:solidFill>
              <a:effectLst/>
              <a:latin typeface="+mn-lt"/>
              <a:ea typeface="+mn-ea"/>
              <a:cs typeface="+mn-cs"/>
            </a:rPr>
            <a:t>4.3</a:t>
          </a:r>
          <a:r>
            <a:rPr kumimoji="1" lang="ja-JP" altLang="ja-JP" sz="1000">
              <a:solidFill>
                <a:schemeClr val="dk1"/>
              </a:solidFill>
              <a:effectLst/>
              <a:latin typeface="+mn-lt"/>
              <a:ea typeface="+mn-ea"/>
              <a:cs typeface="+mn-cs"/>
            </a:rPr>
            <a:t>ポイントの</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となっている。近年、類似団体平均値を上回っているので、健全財政を維持するため、予算策定段階から抑制</a:t>
          </a:r>
          <a:r>
            <a:rPr kumimoji="1" lang="ja-JP" altLang="en-US" sz="1000">
              <a:solidFill>
                <a:schemeClr val="dk1"/>
              </a:solidFill>
              <a:effectLst/>
              <a:latin typeface="+mn-lt"/>
              <a:ea typeface="+mn-ea"/>
              <a:cs typeface="+mn-cs"/>
            </a:rPr>
            <a:t>し、自主財源の確保に努めていく。</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0" name="直線コネクタ 419"/>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1" name="公債費以外最小値テキスト"/>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2" name="直線コネクタ 421"/>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3" name="公債費以外最大値テキスト"/>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4" name="直線コネクタ 423"/>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78</xdr:row>
      <xdr:rowOff>26415</xdr:rowOff>
    </xdr:to>
    <xdr:cxnSp macro="">
      <xdr:nvCxnSpPr>
        <xdr:cNvPr id="425" name="直線コネクタ 424"/>
        <xdr:cNvCxnSpPr/>
      </xdr:nvCxnSpPr>
      <xdr:spPr>
        <a:xfrm flipV="1">
          <a:off x="15671800" y="13202920"/>
          <a:ext cx="8382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104157</xdr:rowOff>
    </xdr:from>
    <xdr:ext cx="762000" cy="259045"/>
    <xdr:sp macro="" textlink="">
      <xdr:nvSpPr>
        <xdr:cNvPr id="426" name="公債費以外平均値テキスト"/>
        <xdr:cNvSpPr txBox="1"/>
      </xdr:nvSpPr>
      <xdr:spPr>
        <a:xfrm>
          <a:off x="16598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7" name="フローチャート: 判断 426"/>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110998</xdr:rowOff>
    </xdr:from>
    <xdr:to>
      <xdr:col>78</xdr:col>
      <xdr:colOff>69850</xdr:colOff>
      <xdr:row>78</xdr:row>
      <xdr:rowOff>26415</xdr:rowOff>
    </xdr:to>
    <xdr:cxnSp macro="">
      <xdr:nvCxnSpPr>
        <xdr:cNvPr id="428" name="直線コネクタ 427"/>
        <xdr:cNvCxnSpPr/>
      </xdr:nvCxnSpPr>
      <xdr:spPr>
        <a:xfrm>
          <a:off x="14782800" y="13312648"/>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154432</xdr:rowOff>
    </xdr:from>
    <xdr:to>
      <xdr:col>73</xdr:col>
      <xdr:colOff>180975</xdr:colOff>
      <xdr:row>77</xdr:row>
      <xdr:rowOff>110998</xdr:rowOff>
    </xdr:to>
    <xdr:cxnSp macro="">
      <xdr:nvCxnSpPr>
        <xdr:cNvPr id="431" name="直線コネクタ 430"/>
        <xdr:cNvCxnSpPr/>
      </xdr:nvCxnSpPr>
      <xdr:spPr>
        <a:xfrm>
          <a:off x="13893800" y="1318463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25908</xdr:rowOff>
    </xdr:from>
    <xdr:to>
      <xdr:col>74</xdr:col>
      <xdr:colOff>31750</xdr:colOff>
      <xdr:row>76</xdr:row>
      <xdr:rowOff>127508</xdr:rowOff>
    </xdr:to>
    <xdr:sp macro="" textlink="">
      <xdr:nvSpPr>
        <xdr:cNvPr id="432" name="フローチャート: 判断 431"/>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137685</xdr:rowOff>
    </xdr:from>
    <xdr:ext cx="762000" cy="259045"/>
    <xdr:sp macro="" textlink="">
      <xdr:nvSpPr>
        <xdr:cNvPr id="433" name="テキスト ボックス 432"/>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76708</xdr:rowOff>
    </xdr:from>
    <xdr:to>
      <xdr:col>69</xdr:col>
      <xdr:colOff>92075</xdr:colOff>
      <xdr:row>76</xdr:row>
      <xdr:rowOff>154432</xdr:rowOff>
    </xdr:to>
    <xdr:cxnSp macro="">
      <xdr:nvCxnSpPr>
        <xdr:cNvPr id="434" name="直線コネクタ 433"/>
        <xdr:cNvCxnSpPr/>
      </xdr:nvCxnSpPr>
      <xdr:spPr>
        <a:xfrm>
          <a:off x="13004800" y="131069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21337</xdr:rowOff>
    </xdr:from>
    <xdr:to>
      <xdr:col>69</xdr:col>
      <xdr:colOff>142875</xdr:colOff>
      <xdr:row>76</xdr:row>
      <xdr:rowOff>122937</xdr:rowOff>
    </xdr:to>
    <xdr:sp macro="" textlink="">
      <xdr:nvSpPr>
        <xdr:cNvPr id="435" name="フローチャート: 判断 434"/>
        <xdr:cNvSpPr/>
      </xdr:nvSpPr>
      <xdr:spPr>
        <a:xfrm>
          <a:off x="13843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133113</xdr:rowOff>
    </xdr:from>
    <xdr:ext cx="762000" cy="259045"/>
    <xdr:sp macro="" textlink="">
      <xdr:nvSpPr>
        <xdr:cNvPr id="436" name="テキスト ボックス 435"/>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7" name="フローチャート: 判断 436"/>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38" name="テキスト ボックス 437"/>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44" name="楕円 443"/>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93997</xdr:rowOff>
    </xdr:from>
    <xdr:ext cx="762000" cy="259045"/>
    <xdr:sp macro="" textlink="">
      <xdr:nvSpPr>
        <xdr:cNvPr id="445" name="公債費以外該当値テキスト"/>
        <xdr:cNvSpPr txBox="1"/>
      </xdr:nvSpPr>
      <xdr:spPr>
        <a:xfrm>
          <a:off x="16598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147065</xdr:rowOff>
    </xdr:from>
    <xdr:to>
      <xdr:col>78</xdr:col>
      <xdr:colOff>120650</xdr:colOff>
      <xdr:row>78</xdr:row>
      <xdr:rowOff>77215</xdr:rowOff>
    </xdr:to>
    <xdr:sp macro="" textlink="">
      <xdr:nvSpPr>
        <xdr:cNvPr id="446" name="楕円 445"/>
        <xdr:cNvSpPr/>
      </xdr:nvSpPr>
      <xdr:spPr>
        <a:xfrm>
          <a:off x="15621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61992</xdr:rowOff>
    </xdr:from>
    <xdr:ext cx="736600" cy="259045"/>
    <xdr:sp macro="" textlink="">
      <xdr:nvSpPr>
        <xdr:cNvPr id="447" name="テキスト ボックス 446"/>
        <xdr:cNvSpPr txBox="1"/>
      </xdr:nvSpPr>
      <xdr:spPr>
        <a:xfrm>
          <a:off x="15290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60198</xdr:rowOff>
    </xdr:from>
    <xdr:to>
      <xdr:col>74</xdr:col>
      <xdr:colOff>31750</xdr:colOff>
      <xdr:row>77</xdr:row>
      <xdr:rowOff>161798</xdr:rowOff>
    </xdr:to>
    <xdr:sp macro="" textlink="">
      <xdr:nvSpPr>
        <xdr:cNvPr id="448" name="楕円 447"/>
        <xdr:cNvSpPr/>
      </xdr:nvSpPr>
      <xdr:spPr>
        <a:xfrm>
          <a:off x="14732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146575</xdr:rowOff>
    </xdr:from>
    <xdr:ext cx="762000" cy="259045"/>
    <xdr:sp macro="" textlink="">
      <xdr:nvSpPr>
        <xdr:cNvPr id="449" name="テキスト ボックス 448"/>
        <xdr:cNvSpPr txBox="1"/>
      </xdr:nvSpPr>
      <xdr:spPr>
        <a:xfrm>
          <a:off x="14401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103632</xdr:rowOff>
    </xdr:from>
    <xdr:to>
      <xdr:col>69</xdr:col>
      <xdr:colOff>142875</xdr:colOff>
      <xdr:row>77</xdr:row>
      <xdr:rowOff>33782</xdr:rowOff>
    </xdr:to>
    <xdr:sp macro="" textlink="">
      <xdr:nvSpPr>
        <xdr:cNvPr id="450" name="楕円 449"/>
        <xdr:cNvSpPr/>
      </xdr:nvSpPr>
      <xdr:spPr>
        <a:xfrm>
          <a:off x="13843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18559</xdr:rowOff>
    </xdr:from>
    <xdr:ext cx="762000" cy="259045"/>
    <xdr:sp macro="" textlink="">
      <xdr:nvSpPr>
        <xdr:cNvPr id="451" name="テキスト ボックス 450"/>
        <xdr:cNvSpPr txBox="1"/>
      </xdr:nvSpPr>
      <xdr:spPr>
        <a:xfrm>
          <a:off x="13512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25908</xdr:rowOff>
    </xdr:from>
    <xdr:to>
      <xdr:col>65</xdr:col>
      <xdr:colOff>53975</xdr:colOff>
      <xdr:row>76</xdr:row>
      <xdr:rowOff>127508</xdr:rowOff>
    </xdr:to>
    <xdr:sp macro="" textlink="">
      <xdr:nvSpPr>
        <xdr:cNvPr id="452" name="楕円 451"/>
        <xdr:cNvSpPr/>
      </xdr:nvSpPr>
      <xdr:spPr>
        <a:xfrm>
          <a:off x="12954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112285</xdr:rowOff>
    </xdr:from>
    <xdr:ext cx="762000" cy="259045"/>
    <xdr:sp macro="" textlink="">
      <xdr:nvSpPr>
        <xdr:cNvPr id="453" name="テキスト ボックス 452"/>
        <xdr:cNvSpPr txBox="1"/>
      </xdr:nvSpPr>
      <xdr:spPr>
        <a:xfrm>
          <a:off x="12623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岩手県山田町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159903</xdr:rowOff>
    </xdr:from>
    <xdr:to>
      <xdr:col>29</xdr:col>
      <xdr:colOff>127000</xdr:colOff>
      <xdr:row>17</xdr:row>
      <xdr:rowOff>22377</xdr:rowOff>
    </xdr:to>
    <xdr:cxnSp macro="">
      <xdr:nvCxnSpPr>
        <xdr:cNvPr id="50" name="直線コネクタ 49"/>
        <xdr:cNvCxnSpPr/>
      </xdr:nvCxnSpPr>
      <xdr:spPr bwMode="auto">
        <a:xfrm flipV="1">
          <a:off x="5003800" y="2950728"/>
          <a:ext cx="647700" cy="33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164132</xdr:rowOff>
    </xdr:from>
    <xdr:ext cx="762000" cy="259045"/>
    <xdr:sp macro="" textlink="">
      <xdr:nvSpPr>
        <xdr:cNvPr id="51" name="人口1人当たり決算額の推移平均値テキスト130"/>
        <xdr:cNvSpPr txBox="1"/>
      </xdr:nvSpPr>
      <xdr:spPr>
        <a:xfrm>
          <a:off x="5740400" y="295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8776</xdr:rowOff>
    </xdr:from>
    <xdr:to>
      <xdr:col>26</xdr:col>
      <xdr:colOff>50800</xdr:colOff>
      <xdr:row>17</xdr:row>
      <xdr:rowOff>22377</xdr:rowOff>
    </xdr:to>
    <xdr:cxnSp macro="">
      <xdr:nvCxnSpPr>
        <xdr:cNvPr id="53" name="直線コネクタ 52"/>
        <xdr:cNvCxnSpPr/>
      </xdr:nvCxnSpPr>
      <xdr:spPr bwMode="auto">
        <a:xfrm>
          <a:off x="4305300" y="2971051"/>
          <a:ext cx="698500" cy="13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143321</xdr:rowOff>
    </xdr:from>
    <xdr:ext cx="736600" cy="259045"/>
    <xdr:sp macro="" textlink="">
      <xdr:nvSpPr>
        <xdr:cNvPr id="55" name="テキスト ボックス 54"/>
        <xdr:cNvSpPr txBox="1"/>
      </xdr:nvSpPr>
      <xdr:spPr>
        <a:xfrm>
          <a:off x="4622800" y="3105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8776</xdr:rowOff>
    </xdr:from>
    <xdr:to>
      <xdr:col>22</xdr:col>
      <xdr:colOff>114300</xdr:colOff>
      <xdr:row>17</xdr:row>
      <xdr:rowOff>58039</xdr:rowOff>
    </xdr:to>
    <xdr:cxnSp macro="">
      <xdr:nvCxnSpPr>
        <xdr:cNvPr id="56" name="直線コネクタ 55"/>
        <xdr:cNvCxnSpPr/>
      </xdr:nvCxnSpPr>
      <xdr:spPr bwMode="auto">
        <a:xfrm flipV="1">
          <a:off x="3606800" y="2971051"/>
          <a:ext cx="698500" cy="49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138859</xdr:rowOff>
    </xdr:from>
    <xdr:to>
      <xdr:col>22</xdr:col>
      <xdr:colOff>165100</xdr:colOff>
      <xdr:row>18</xdr:row>
      <xdr:rowOff>69009</xdr:rowOff>
    </xdr:to>
    <xdr:sp macro="" textlink="">
      <xdr:nvSpPr>
        <xdr:cNvPr id="57" name="フローチャート: 判断 56"/>
        <xdr:cNvSpPr/>
      </xdr:nvSpPr>
      <xdr:spPr bwMode="auto">
        <a:xfrm>
          <a:off x="4254500" y="3101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53786</xdr:rowOff>
    </xdr:from>
    <xdr:ext cx="762000" cy="259045"/>
    <xdr:sp macro="" textlink="">
      <xdr:nvSpPr>
        <xdr:cNvPr id="58" name="テキスト ボックス 57"/>
        <xdr:cNvSpPr txBox="1"/>
      </xdr:nvSpPr>
      <xdr:spPr>
        <a:xfrm>
          <a:off x="3924300" y="318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58039</xdr:rowOff>
    </xdr:from>
    <xdr:to>
      <xdr:col>18</xdr:col>
      <xdr:colOff>177800</xdr:colOff>
      <xdr:row>17</xdr:row>
      <xdr:rowOff>91422</xdr:rowOff>
    </xdr:to>
    <xdr:cxnSp macro="">
      <xdr:nvCxnSpPr>
        <xdr:cNvPr id="59" name="直線コネクタ 58"/>
        <xdr:cNvCxnSpPr/>
      </xdr:nvCxnSpPr>
      <xdr:spPr bwMode="auto">
        <a:xfrm flipV="1">
          <a:off x="2908300" y="3020314"/>
          <a:ext cx="698500" cy="33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142928</xdr:rowOff>
    </xdr:from>
    <xdr:to>
      <xdr:col>19</xdr:col>
      <xdr:colOff>38100</xdr:colOff>
      <xdr:row>18</xdr:row>
      <xdr:rowOff>73078</xdr:rowOff>
    </xdr:to>
    <xdr:sp macro="" textlink="">
      <xdr:nvSpPr>
        <xdr:cNvPr id="60" name="フローチャート: 判断 59"/>
        <xdr:cNvSpPr/>
      </xdr:nvSpPr>
      <xdr:spPr bwMode="auto">
        <a:xfrm>
          <a:off x="3556000" y="3105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57855</xdr:rowOff>
    </xdr:from>
    <xdr:ext cx="762000" cy="259045"/>
    <xdr:sp macro="" textlink="">
      <xdr:nvSpPr>
        <xdr:cNvPr id="61" name="テキスト ボックス 60"/>
        <xdr:cNvSpPr txBox="1"/>
      </xdr:nvSpPr>
      <xdr:spPr>
        <a:xfrm>
          <a:off x="3225800" y="319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140657</xdr:rowOff>
    </xdr:from>
    <xdr:to>
      <xdr:col>15</xdr:col>
      <xdr:colOff>101600</xdr:colOff>
      <xdr:row>18</xdr:row>
      <xdr:rowOff>70807</xdr:rowOff>
    </xdr:to>
    <xdr:sp macro="" textlink="">
      <xdr:nvSpPr>
        <xdr:cNvPr id="62" name="フローチャート: 判断 61"/>
        <xdr:cNvSpPr/>
      </xdr:nvSpPr>
      <xdr:spPr bwMode="auto">
        <a:xfrm>
          <a:off x="2857500" y="310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55585</xdr:rowOff>
    </xdr:from>
    <xdr:ext cx="762000" cy="259045"/>
    <xdr:sp macro="" textlink="">
      <xdr:nvSpPr>
        <xdr:cNvPr id="63" name="テキスト ボックス 62"/>
        <xdr:cNvSpPr txBox="1"/>
      </xdr:nvSpPr>
      <xdr:spPr>
        <a:xfrm>
          <a:off x="2527300" y="318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109103</xdr:rowOff>
    </xdr:from>
    <xdr:to>
      <xdr:col>29</xdr:col>
      <xdr:colOff>177800</xdr:colOff>
      <xdr:row>17</xdr:row>
      <xdr:rowOff>39253</xdr:rowOff>
    </xdr:to>
    <xdr:sp macro="" textlink="">
      <xdr:nvSpPr>
        <xdr:cNvPr id="69" name="楕円 68"/>
        <xdr:cNvSpPr/>
      </xdr:nvSpPr>
      <xdr:spPr bwMode="auto">
        <a:xfrm>
          <a:off x="5600700" y="2899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125630</xdr:rowOff>
    </xdr:from>
    <xdr:ext cx="762000" cy="259045"/>
    <xdr:sp macro="" textlink="">
      <xdr:nvSpPr>
        <xdr:cNvPr id="70" name="人口1人当たり決算額の推移該当値テキスト130"/>
        <xdr:cNvSpPr txBox="1"/>
      </xdr:nvSpPr>
      <xdr:spPr>
        <a:xfrm>
          <a:off x="5740400" y="274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143027</xdr:rowOff>
    </xdr:from>
    <xdr:to>
      <xdr:col>26</xdr:col>
      <xdr:colOff>101600</xdr:colOff>
      <xdr:row>17</xdr:row>
      <xdr:rowOff>73177</xdr:rowOff>
    </xdr:to>
    <xdr:sp macro="" textlink="">
      <xdr:nvSpPr>
        <xdr:cNvPr id="71" name="楕円 70"/>
        <xdr:cNvSpPr/>
      </xdr:nvSpPr>
      <xdr:spPr bwMode="auto">
        <a:xfrm>
          <a:off x="4953000" y="2933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83354</xdr:rowOff>
    </xdr:from>
    <xdr:ext cx="736600" cy="259045"/>
    <xdr:sp macro="" textlink="">
      <xdr:nvSpPr>
        <xdr:cNvPr id="72" name="テキスト ボックス 71"/>
        <xdr:cNvSpPr txBox="1"/>
      </xdr:nvSpPr>
      <xdr:spPr>
        <a:xfrm>
          <a:off x="4622800" y="270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129426</xdr:rowOff>
    </xdr:from>
    <xdr:to>
      <xdr:col>22</xdr:col>
      <xdr:colOff>165100</xdr:colOff>
      <xdr:row>17</xdr:row>
      <xdr:rowOff>59576</xdr:rowOff>
    </xdr:to>
    <xdr:sp macro="" textlink="">
      <xdr:nvSpPr>
        <xdr:cNvPr id="73" name="楕円 72"/>
        <xdr:cNvSpPr/>
      </xdr:nvSpPr>
      <xdr:spPr bwMode="auto">
        <a:xfrm>
          <a:off x="4254500" y="2920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69753</xdr:rowOff>
    </xdr:from>
    <xdr:ext cx="762000" cy="259045"/>
    <xdr:sp macro="" textlink="">
      <xdr:nvSpPr>
        <xdr:cNvPr id="74" name="テキスト ボックス 73"/>
        <xdr:cNvSpPr txBox="1"/>
      </xdr:nvSpPr>
      <xdr:spPr>
        <a:xfrm>
          <a:off x="3924300" y="268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7239</xdr:rowOff>
    </xdr:from>
    <xdr:to>
      <xdr:col>19</xdr:col>
      <xdr:colOff>38100</xdr:colOff>
      <xdr:row>17</xdr:row>
      <xdr:rowOff>108839</xdr:rowOff>
    </xdr:to>
    <xdr:sp macro="" textlink="">
      <xdr:nvSpPr>
        <xdr:cNvPr id="75" name="楕円 74"/>
        <xdr:cNvSpPr/>
      </xdr:nvSpPr>
      <xdr:spPr bwMode="auto">
        <a:xfrm>
          <a:off x="3556000" y="2969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119016</xdr:rowOff>
    </xdr:from>
    <xdr:ext cx="762000" cy="259045"/>
    <xdr:sp macro="" textlink="">
      <xdr:nvSpPr>
        <xdr:cNvPr id="76" name="テキスト ボックス 75"/>
        <xdr:cNvSpPr txBox="1"/>
      </xdr:nvSpPr>
      <xdr:spPr>
        <a:xfrm>
          <a:off x="3225800" y="273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40622</xdr:rowOff>
    </xdr:from>
    <xdr:to>
      <xdr:col>15</xdr:col>
      <xdr:colOff>101600</xdr:colOff>
      <xdr:row>17</xdr:row>
      <xdr:rowOff>142222</xdr:rowOff>
    </xdr:to>
    <xdr:sp macro="" textlink="">
      <xdr:nvSpPr>
        <xdr:cNvPr id="77" name="楕円 76"/>
        <xdr:cNvSpPr/>
      </xdr:nvSpPr>
      <xdr:spPr bwMode="auto">
        <a:xfrm>
          <a:off x="2857500" y="3002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152399</xdr:rowOff>
    </xdr:from>
    <xdr:ext cx="762000" cy="259045"/>
    <xdr:sp macro="" textlink="">
      <xdr:nvSpPr>
        <xdr:cNvPr id="78" name="テキスト ボックス 77"/>
        <xdr:cNvSpPr txBox="1"/>
      </xdr:nvSpPr>
      <xdr:spPr>
        <a:xfrm>
          <a:off x="2527300" y="277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113188</xdr:rowOff>
    </xdr:from>
    <xdr:to>
      <xdr:col>29</xdr:col>
      <xdr:colOff>127000</xdr:colOff>
      <xdr:row>37</xdr:row>
      <xdr:rowOff>175920</xdr:rowOff>
    </xdr:to>
    <xdr:cxnSp macro="">
      <xdr:nvCxnSpPr>
        <xdr:cNvPr id="112" name="直線コネクタ 111"/>
        <xdr:cNvCxnSpPr/>
      </xdr:nvCxnSpPr>
      <xdr:spPr bwMode="auto">
        <a:xfrm flipV="1">
          <a:off x="5003800" y="7237888"/>
          <a:ext cx="647700" cy="62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218514</xdr:rowOff>
    </xdr:from>
    <xdr:ext cx="762000" cy="259045"/>
    <xdr:sp macro="" textlink="">
      <xdr:nvSpPr>
        <xdr:cNvPr id="113" name="人口1人当たり決算額の推移平均値テキスト445"/>
        <xdr:cNvSpPr txBox="1"/>
      </xdr:nvSpPr>
      <xdr:spPr>
        <a:xfrm>
          <a:off x="5740400" y="6828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96196</xdr:rowOff>
    </xdr:from>
    <xdr:to>
      <xdr:col>26</xdr:col>
      <xdr:colOff>50800</xdr:colOff>
      <xdr:row>37</xdr:row>
      <xdr:rowOff>175920</xdr:rowOff>
    </xdr:to>
    <xdr:cxnSp macro="">
      <xdr:nvCxnSpPr>
        <xdr:cNvPr id="115" name="直線コネクタ 114"/>
        <xdr:cNvCxnSpPr/>
      </xdr:nvCxnSpPr>
      <xdr:spPr bwMode="auto">
        <a:xfrm>
          <a:off x="4305300" y="7220896"/>
          <a:ext cx="698500" cy="79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182757</xdr:rowOff>
    </xdr:from>
    <xdr:ext cx="736600" cy="259045"/>
    <xdr:sp macro="" textlink="">
      <xdr:nvSpPr>
        <xdr:cNvPr id="117" name="テキスト ボックス 116"/>
        <xdr:cNvSpPr txBox="1"/>
      </xdr:nvSpPr>
      <xdr:spPr>
        <a:xfrm>
          <a:off x="4622800" y="6793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59430</xdr:rowOff>
    </xdr:from>
    <xdr:to>
      <xdr:col>22</xdr:col>
      <xdr:colOff>114300</xdr:colOff>
      <xdr:row>37</xdr:row>
      <xdr:rowOff>96196</xdr:rowOff>
    </xdr:to>
    <xdr:cxnSp macro="">
      <xdr:nvCxnSpPr>
        <xdr:cNvPr id="118" name="直線コネクタ 117"/>
        <xdr:cNvCxnSpPr/>
      </xdr:nvCxnSpPr>
      <xdr:spPr bwMode="auto">
        <a:xfrm>
          <a:off x="3606800" y="7184130"/>
          <a:ext cx="698500" cy="36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116967</xdr:rowOff>
    </xdr:from>
    <xdr:to>
      <xdr:col>22</xdr:col>
      <xdr:colOff>165100</xdr:colOff>
      <xdr:row>37</xdr:row>
      <xdr:rowOff>47117</xdr:rowOff>
    </xdr:to>
    <xdr:sp macro="" textlink="">
      <xdr:nvSpPr>
        <xdr:cNvPr id="119" name="フローチャート: 判断 118"/>
        <xdr:cNvSpPr/>
      </xdr:nvSpPr>
      <xdr:spPr bwMode="auto">
        <a:xfrm>
          <a:off x="4254500" y="70702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228744</xdr:rowOff>
    </xdr:from>
    <xdr:ext cx="762000" cy="259045"/>
    <xdr:sp macro="" textlink="">
      <xdr:nvSpPr>
        <xdr:cNvPr id="120" name="テキスト ボックス 119"/>
        <xdr:cNvSpPr txBox="1"/>
      </xdr:nvSpPr>
      <xdr:spPr>
        <a:xfrm>
          <a:off x="3924300" y="68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37541</xdr:rowOff>
    </xdr:from>
    <xdr:to>
      <xdr:col>18</xdr:col>
      <xdr:colOff>177800</xdr:colOff>
      <xdr:row>37</xdr:row>
      <xdr:rowOff>59430</xdr:rowOff>
    </xdr:to>
    <xdr:cxnSp macro="">
      <xdr:nvCxnSpPr>
        <xdr:cNvPr id="121" name="直線コネクタ 120"/>
        <xdr:cNvCxnSpPr/>
      </xdr:nvCxnSpPr>
      <xdr:spPr bwMode="auto">
        <a:xfrm>
          <a:off x="2908300" y="7162241"/>
          <a:ext cx="698500" cy="21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93611</xdr:rowOff>
    </xdr:from>
    <xdr:to>
      <xdr:col>19</xdr:col>
      <xdr:colOff>38100</xdr:colOff>
      <xdr:row>37</xdr:row>
      <xdr:rowOff>23761</xdr:rowOff>
    </xdr:to>
    <xdr:sp macro="" textlink="">
      <xdr:nvSpPr>
        <xdr:cNvPr id="122" name="フローチャート: 判断 121"/>
        <xdr:cNvSpPr/>
      </xdr:nvSpPr>
      <xdr:spPr bwMode="auto">
        <a:xfrm>
          <a:off x="3556000" y="70468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205388</xdr:rowOff>
    </xdr:from>
    <xdr:ext cx="762000" cy="259045"/>
    <xdr:sp macro="" textlink="">
      <xdr:nvSpPr>
        <xdr:cNvPr id="123" name="テキスト ボックス 122"/>
        <xdr:cNvSpPr txBox="1"/>
      </xdr:nvSpPr>
      <xdr:spPr>
        <a:xfrm>
          <a:off x="3225800" y="68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92335</xdr:rowOff>
    </xdr:from>
    <xdr:to>
      <xdr:col>15</xdr:col>
      <xdr:colOff>101600</xdr:colOff>
      <xdr:row>37</xdr:row>
      <xdr:rowOff>22485</xdr:rowOff>
    </xdr:to>
    <xdr:sp macro="" textlink="">
      <xdr:nvSpPr>
        <xdr:cNvPr id="124" name="フローチャート: 判断 123"/>
        <xdr:cNvSpPr/>
      </xdr:nvSpPr>
      <xdr:spPr bwMode="auto">
        <a:xfrm>
          <a:off x="2857500" y="7045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204112</xdr:rowOff>
    </xdr:from>
    <xdr:ext cx="762000" cy="259045"/>
    <xdr:sp macro="" textlink="">
      <xdr:nvSpPr>
        <xdr:cNvPr id="125" name="テキスト ボックス 124"/>
        <xdr:cNvSpPr txBox="1"/>
      </xdr:nvSpPr>
      <xdr:spPr>
        <a:xfrm>
          <a:off x="2527300" y="6814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62388</xdr:rowOff>
    </xdr:from>
    <xdr:to>
      <xdr:col>29</xdr:col>
      <xdr:colOff>177800</xdr:colOff>
      <xdr:row>37</xdr:row>
      <xdr:rowOff>163988</xdr:rowOff>
    </xdr:to>
    <xdr:sp macro="" textlink="">
      <xdr:nvSpPr>
        <xdr:cNvPr id="131" name="楕円 130"/>
        <xdr:cNvSpPr/>
      </xdr:nvSpPr>
      <xdr:spPr bwMode="auto">
        <a:xfrm>
          <a:off x="5600700" y="7187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34465</xdr:rowOff>
    </xdr:from>
    <xdr:ext cx="762000" cy="259045"/>
    <xdr:sp macro="" textlink="">
      <xdr:nvSpPr>
        <xdr:cNvPr id="132" name="人口1人当たり決算額の推移該当値テキスト445"/>
        <xdr:cNvSpPr txBox="1"/>
      </xdr:nvSpPr>
      <xdr:spPr>
        <a:xfrm>
          <a:off x="5740400" y="715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125120</xdr:rowOff>
    </xdr:from>
    <xdr:to>
      <xdr:col>26</xdr:col>
      <xdr:colOff>101600</xdr:colOff>
      <xdr:row>37</xdr:row>
      <xdr:rowOff>226720</xdr:rowOff>
    </xdr:to>
    <xdr:sp macro="" textlink="">
      <xdr:nvSpPr>
        <xdr:cNvPr id="133" name="楕円 132"/>
        <xdr:cNvSpPr/>
      </xdr:nvSpPr>
      <xdr:spPr bwMode="auto">
        <a:xfrm>
          <a:off x="4953000" y="7249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211497</xdr:rowOff>
    </xdr:from>
    <xdr:ext cx="736600" cy="259045"/>
    <xdr:sp macro="" textlink="">
      <xdr:nvSpPr>
        <xdr:cNvPr id="134" name="テキスト ボックス 133"/>
        <xdr:cNvSpPr txBox="1"/>
      </xdr:nvSpPr>
      <xdr:spPr>
        <a:xfrm>
          <a:off x="4622800" y="733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45396</xdr:rowOff>
    </xdr:from>
    <xdr:to>
      <xdr:col>22</xdr:col>
      <xdr:colOff>165100</xdr:colOff>
      <xdr:row>37</xdr:row>
      <xdr:rowOff>146996</xdr:rowOff>
    </xdr:to>
    <xdr:sp macro="" textlink="">
      <xdr:nvSpPr>
        <xdr:cNvPr id="135" name="楕円 134"/>
        <xdr:cNvSpPr/>
      </xdr:nvSpPr>
      <xdr:spPr bwMode="auto">
        <a:xfrm>
          <a:off x="4254500" y="7170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131773</xdr:rowOff>
    </xdr:from>
    <xdr:ext cx="762000" cy="259045"/>
    <xdr:sp macro="" textlink="">
      <xdr:nvSpPr>
        <xdr:cNvPr id="136" name="テキスト ボックス 135"/>
        <xdr:cNvSpPr txBox="1"/>
      </xdr:nvSpPr>
      <xdr:spPr>
        <a:xfrm>
          <a:off x="3924300" y="725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8630</xdr:rowOff>
    </xdr:from>
    <xdr:to>
      <xdr:col>19</xdr:col>
      <xdr:colOff>38100</xdr:colOff>
      <xdr:row>37</xdr:row>
      <xdr:rowOff>110230</xdr:rowOff>
    </xdr:to>
    <xdr:sp macro="" textlink="">
      <xdr:nvSpPr>
        <xdr:cNvPr id="137" name="楕円 136"/>
        <xdr:cNvSpPr/>
      </xdr:nvSpPr>
      <xdr:spPr bwMode="auto">
        <a:xfrm>
          <a:off x="3556000" y="7133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95007</xdr:rowOff>
    </xdr:from>
    <xdr:ext cx="762000" cy="259045"/>
    <xdr:sp macro="" textlink="">
      <xdr:nvSpPr>
        <xdr:cNvPr id="138" name="テキスト ボックス 137"/>
        <xdr:cNvSpPr txBox="1"/>
      </xdr:nvSpPr>
      <xdr:spPr>
        <a:xfrm>
          <a:off x="3225800" y="721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158191</xdr:rowOff>
    </xdr:from>
    <xdr:to>
      <xdr:col>15</xdr:col>
      <xdr:colOff>101600</xdr:colOff>
      <xdr:row>37</xdr:row>
      <xdr:rowOff>88341</xdr:rowOff>
    </xdr:to>
    <xdr:sp macro="" textlink="">
      <xdr:nvSpPr>
        <xdr:cNvPr id="139" name="楕円 138"/>
        <xdr:cNvSpPr/>
      </xdr:nvSpPr>
      <xdr:spPr bwMode="auto">
        <a:xfrm>
          <a:off x="2857500" y="7111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73118</xdr:rowOff>
    </xdr:from>
    <xdr:ext cx="762000" cy="259045"/>
    <xdr:sp macro="" textlink="">
      <xdr:nvSpPr>
        <xdr:cNvPr id="140" name="テキスト ボックス 139"/>
        <xdr:cNvSpPr txBox="1"/>
      </xdr:nvSpPr>
      <xdr:spPr>
        <a:xfrm>
          <a:off x="2527300" y="719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岩手県山田町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14,808
14,748
262.81
13,884,354
13,427,978
105,204
5,253,112
10,803,866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121209</xdr:rowOff>
    </xdr:from>
    <xdr:to>
      <xdr:col>24</xdr:col>
      <xdr:colOff>63500</xdr:colOff>
      <xdr:row>35</xdr:row>
      <xdr:rowOff>169342</xdr:rowOff>
    </xdr:to>
    <xdr:cxnSp macro="">
      <xdr:nvCxnSpPr>
        <xdr:cNvPr id="61" name="直線コネクタ 60"/>
        <xdr:cNvCxnSpPr/>
      </xdr:nvCxnSpPr>
      <xdr:spPr>
        <a:xfrm flipV="1">
          <a:off x="3797300" y="6121959"/>
          <a:ext cx="838200" cy="4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117187</xdr:rowOff>
    </xdr:from>
    <xdr:ext cx="599010" cy="259045"/>
    <xdr:sp macro="" textlink="">
      <xdr:nvSpPr>
        <xdr:cNvPr id="62" name="人件費平均値テキスト"/>
        <xdr:cNvSpPr txBox="1"/>
      </xdr:nvSpPr>
      <xdr:spPr>
        <a:xfrm>
          <a:off x="4686300" y="6117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169342</xdr:rowOff>
    </xdr:from>
    <xdr:to>
      <xdr:col>19</xdr:col>
      <xdr:colOff>177800</xdr:colOff>
      <xdr:row>36</xdr:row>
      <xdr:rowOff>5791</xdr:rowOff>
    </xdr:to>
    <xdr:cxnSp macro="">
      <xdr:nvCxnSpPr>
        <xdr:cNvPr id="64" name="直線コネクタ 63"/>
        <xdr:cNvCxnSpPr/>
      </xdr:nvCxnSpPr>
      <xdr:spPr>
        <a:xfrm flipV="1">
          <a:off x="2908300" y="6170092"/>
          <a:ext cx="889000" cy="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105427</xdr:rowOff>
    </xdr:from>
    <xdr:ext cx="534377" cy="259045"/>
    <xdr:sp macro="" textlink="">
      <xdr:nvSpPr>
        <xdr:cNvPr id="66" name="テキスト ボックス 65"/>
        <xdr:cNvSpPr txBox="1"/>
      </xdr:nvSpPr>
      <xdr:spPr>
        <a:xfrm>
          <a:off x="3530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5791</xdr:rowOff>
    </xdr:from>
    <xdr:to>
      <xdr:col>15</xdr:col>
      <xdr:colOff>50800</xdr:colOff>
      <xdr:row>36</xdr:row>
      <xdr:rowOff>64999</xdr:rowOff>
    </xdr:to>
    <xdr:cxnSp macro="">
      <xdr:nvCxnSpPr>
        <xdr:cNvPr id="67" name="直線コネクタ 66"/>
        <xdr:cNvCxnSpPr/>
      </xdr:nvCxnSpPr>
      <xdr:spPr>
        <a:xfrm flipV="1">
          <a:off x="2019300" y="6177991"/>
          <a:ext cx="889000" cy="5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44793</xdr:rowOff>
    </xdr:from>
    <xdr:to>
      <xdr:col>15</xdr:col>
      <xdr:colOff>101600</xdr:colOff>
      <xdr:row>37</xdr:row>
      <xdr:rowOff>146393</xdr:rowOff>
    </xdr:to>
    <xdr:sp macro="" textlink="">
      <xdr:nvSpPr>
        <xdr:cNvPr id="68" name="フローチャート: 判断 67"/>
        <xdr:cNvSpPr/>
      </xdr:nvSpPr>
      <xdr:spPr>
        <a:xfrm>
          <a:off x="2857500" y="638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137520</xdr:rowOff>
    </xdr:from>
    <xdr:ext cx="534377" cy="259045"/>
    <xdr:sp macro="" textlink="">
      <xdr:nvSpPr>
        <xdr:cNvPr id="69" name="テキスト ボックス 68"/>
        <xdr:cNvSpPr txBox="1"/>
      </xdr:nvSpPr>
      <xdr:spPr>
        <a:xfrm>
          <a:off x="2641111" y="648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64999</xdr:rowOff>
    </xdr:from>
    <xdr:to>
      <xdr:col>10</xdr:col>
      <xdr:colOff>114300</xdr:colOff>
      <xdr:row>36</xdr:row>
      <xdr:rowOff>117882</xdr:rowOff>
    </xdr:to>
    <xdr:cxnSp macro="">
      <xdr:nvCxnSpPr>
        <xdr:cNvPr id="70" name="直線コネクタ 69"/>
        <xdr:cNvCxnSpPr/>
      </xdr:nvCxnSpPr>
      <xdr:spPr>
        <a:xfrm flipV="1">
          <a:off x="1130300" y="6237199"/>
          <a:ext cx="889000" cy="5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58852</xdr:rowOff>
    </xdr:from>
    <xdr:to>
      <xdr:col>10</xdr:col>
      <xdr:colOff>165100</xdr:colOff>
      <xdr:row>37</xdr:row>
      <xdr:rowOff>160452</xdr:rowOff>
    </xdr:to>
    <xdr:sp macro="" textlink="">
      <xdr:nvSpPr>
        <xdr:cNvPr id="71" name="フローチャート: 判断 70"/>
        <xdr:cNvSpPr/>
      </xdr:nvSpPr>
      <xdr:spPr>
        <a:xfrm>
          <a:off x="1968500" y="64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151578</xdr:rowOff>
    </xdr:from>
    <xdr:ext cx="534377" cy="259045"/>
    <xdr:sp macro="" textlink="">
      <xdr:nvSpPr>
        <xdr:cNvPr id="72" name="テキスト ボックス 71"/>
        <xdr:cNvSpPr txBox="1"/>
      </xdr:nvSpPr>
      <xdr:spPr>
        <a:xfrm>
          <a:off x="1752111" y="649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66739</xdr:rowOff>
    </xdr:from>
    <xdr:to>
      <xdr:col>6</xdr:col>
      <xdr:colOff>38100</xdr:colOff>
      <xdr:row>37</xdr:row>
      <xdr:rowOff>168339</xdr:rowOff>
    </xdr:to>
    <xdr:sp macro="" textlink="">
      <xdr:nvSpPr>
        <xdr:cNvPr id="73" name="フローチャート: 判断 72"/>
        <xdr:cNvSpPr/>
      </xdr:nvSpPr>
      <xdr:spPr>
        <a:xfrm>
          <a:off x="1079500" y="641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159466</xdr:rowOff>
    </xdr:from>
    <xdr:ext cx="534377" cy="259045"/>
    <xdr:sp macro="" textlink="">
      <xdr:nvSpPr>
        <xdr:cNvPr id="74" name="テキスト ボックス 73"/>
        <xdr:cNvSpPr txBox="1"/>
      </xdr:nvSpPr>
      <xdr:spPr>
        <a:xfrm>
          <a:off x="863111" y="650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70409</xdr:rowOff>
    </xdr:from>
    <xdr:to>
      <xdr:col>24</xdr:col>
      <xdr:colOff>114300</xdr:colOff>
      <xdr:row>36</xdr:row>
      <xdr:rowOff>559</xdr:rowOff>
    </xdr:to>
    <xdr:sp macro="" textlink="">
      <xdr:nvSpPr>
        <xdr:cNvPr id="80" name="楕円 79"/>
        <xdr:cNvSpPr/>
      </xdr:nvSpPr>
      <xdr:spPr>
        <a:xfrm>
          <a:off x="4584700" y="607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93286</xdr:rowOff>
    </xdr:from>
    <xdr:ext cx="599010" cy="259045"/>
    <xdr:sp macro="" textlink="">
      <xdr:nvSpPr>
        <xdr:cNvPr id="81" name="人件費該当値テキスト"/>
        <xdr:cNvSpPr txBox="1"/>
      </xdr:nvSpPr>
      <xdr:spPr>
        <a:xfrm>
          <a:off x="4686300" y="5922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118542</xdr:rowOff>
    </xdr:from>
    <xdr:to>
      <xdr:col>20</xdr:col>
      <xdr:colOff>38100</xdr:colOff>
      <xdr:row>36</xdr:row>
      <xdr:rowOff>48692</xdr:rowOff>
    </xdr:to>
    <xdr:sp macro="" textlink="">
      <xdr:nvSpPr>
        <xdr:cNvPr id="82" name="楕円 81"/>
        <xdr:cNvSpPr/>
      </xdr:nvSpPr>
      <xdr:spPr>
        <a:xfrm>
          <a:off x="3746500" y="61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65219</xdr:rowOff>
    </xdr:from>
    <xdr:ext cx="599010" cy="259045"/>
    <xdr:sp macro="" textlink="">
      <xdr:nvSpPr>
        <xdr:cNvPr id="83" name="テキスト ボックス 82"/>
        <xdr:cNvSpPr txBox="1"/>
      </xdr:nvSpPr>
      <xdr:spPr>
        <a:xfrm>
          <a:off x="3497795" y="589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126441</xdr:rowOff>
    </xdr:from>
    <xdr:to>
      <xdr:col>15</xdr:col>
      <xdr:colOff>101600</xdr:colOff>
      <xdr:row>36</xdr:row>
      <xdr:rowOff>56591</xdr:rowOff>
    </xdr:to>
    <xdr:sp macro="" textlink="">
      <xdr:nvSpPr>
        <xdr:cNvPr id="84" name="楕円 83"/>
        <xdr:cNvSpPr/>
      </xdr:nvSpPr>
      <xdr:spPr>
        <a:xfrm>
          <a:off x="2857500" y="61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73118</xdr:rowOff>
    </xdr:from>
    <xdr:ext cx="599010" cy="259045"/>
    <xdr:sp macro="" textlink="">
      <xdr:nvSpPr>
        <xdr:cNvPr id="85" name="テキスト ボックス 84"/>
        <xdr:cNvSpPr txBox="1"/>
      </xdr:nvSpPr>
      <xdr:spPr>
        <a:xfrm>
          <a:off x="2608795" y="590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14199</xdr:rowOff>
    </xdr:from>
    <xdr:to>
      <xdr:col>10</xdr:col>
      <xdr:colOff>165100</xdr:colOff>
      <xdr:row>36</xdr:row>
      <xdr:rowOff>115799</xdr:rowOff>
    </xdr:to>
    <xdr:sp macro="" textlink="">
      <xdr:nvSpPr>
        <xdr:cNvPr id="86" name="楕円 85"/>
        <xdr:cNvSpPr/>
      </xdr:nvSpPr>
      <xdr:spPr>
        <a:xfrm>
          <a:off x="1968500" y="618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132326</xdr:rowOff>
    </xdr:from>
    <xdr:ext cx="534377" cy="259045"/>
    <xdr:sp macro="" textlink="">
      <xdr:nvSpPr>
        <xdr:cNvPr id="87" name="テキスト ボックス 86"/>
        <xdr:cNvSpPr txBox="1"/>
      </xdr:nvSpPr>
      <xdr:spPr>
        <a:xfrm>
          <a:off x="1752111" y="596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67082</xdr:rowOff>
    </xdr:from>
    <xdr:to>
      <xdr:col>6</xdr:col>
      <xdr:colOff>38100</xdr:colOff>
      <xdr:row>36</xdr:row>
      <xdr:rowOff>168682</xdr:rowOff>
    </xdr:to>
    <xdr:sp macro="" textlink="">
      <xdr:nvSpPr>
        <xdr:cNvPr id="88" name="楕円 87"/>
        <xdr:cNvSpPr/>
      </xdr:nvSpPr>
      <xdr:spPr>
        <a:xfrm>
          <a:off x="1079500" y="623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13759</xdr:rowOff>
    </xdr:from>
    <xdr:ext cx="534377" cy="259045"/>
    <xdr:sp macro="" textlink="">
      <xdr:nvSpPr>
        <xdr:cNvPr id="89" name="テキスト ボックス 88"/>
        <xdr:cNvSpPr txBox="1"/>
      </xdr:nvSpPr>
      <xdr:spPr>
        <a:xfrm>
          <a:off x="863111" y="601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835</xdr:rowOff>
    </xdr:from>
    <xdr:to>
      <xdr:col>24</xdr:col>
      <xdr:colOff>63500</xdr:colOff>
      <xdr:row>56</xdr:row>
      <xdr:rowOff>17541</xdr:rowOff>
    </xdr:to>
    <xdr:cxnSp macro="">
      <xdr:nvCxnSpPr>
        <xdr:cNvPr id="116" name="直線コネクタ 115"/>
        <xdr:cNvCxnSpPr/>
      </xdr:nvCxnSpPr>
      <xdr:spPr>
        <a:xfrm>
          <a:off x="3797300" y="9602035"/>
          <a:ext cx="838200" cy="1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133525</xdr:rowOff>
    </xdr:from>
    <xdr:ext cx="534377" cy="259045"/>
    <xdr:sp macro="" textlink="">
      <xdr:nvSpPr>
        <xdr:cNvPr id="117" name="物件費平均値テキスト"/>
        <xdr:cNvSpPr txBox="1"/>
      </xdr:nvSpPr>
      <xdr:spPr>
        <a:xfrm>
          <a:off x="4686300" y="9563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835</xdr:rowOff>
    </xdr:from>
    <xdr:to>
      <xdr:col>19</xdr:col>
      <xdr:colOff>177800</xdr:colOff>
      <xdr:row>56</xdr:row>
      <xdr:rowOff>102164</xdr:rowOff>
    </xdr:to>
    <xdr:cxnSp macro="">
      <xdr:nvCxnSpPr>
        <xdr:cNvPr id="119" name="直線コネクタ 118"/>
        <xdr:cNvCxnSpPr/>
      </xdr:nvCxnSpPr>
      <xdr:spPr>
        <a:xfrm flipV="1">
          <a:off x="2908300" y="9602035"/>
          <a:ext cx="889000" cy="10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111182</xdr:rowOff>
    </xdr:from>
    <xdr:ext cx="534377" cy="259045"/>
    <xdr:sp macro="" textlink="">
      <xdr:nvSpPr>
        <xdr:cNvPr id="121" name="テキスト ボックス 120"/>
        <xdr:cNvSpPr txBox="1"/>
      </xdr:nvSpPr>
      <xdr:spPr>
        <a:xfrm>
          <a:off x="3530111" y="97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102164</xdr:rowOff>
    </xdr:from>
    <xdr:to>
      <xdr:col>15</xdr:col>
      <xdr:colOff>50800</xdr:colOff>
      <xdr:row>56</xdr:row>
      <xdr:rowOff>132778</xdr:rowOff>
    </xdr:to>
    <xdr:cxnSp macro="">
      <xdr:nvCxnSpPr>
        <xdr:cNvPr id="122" name="直線コネクタ 121"/>
        <xdr:cNvCxnSpPr/>
      </xdr:nvCxnSpPr>
      <xdr:spPr>
        <a:xfrm flipV="1">
          <a:off x="2019300" y="9703364"/>
          <a:ext cx="889000" cy="3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34882</xdr:rowOff>
    </xdr:from>
    <xdr:to>
      <xdr:col>15</xdr:col>
      <xdr:colOff>101600</xdr:colOff>
      <xdr:row>56</xdr:row>
      <xdr:rowOff>136482</xdr:rowOff>
    </xdr:to>
    <xdr:sp macro="" textlink="">
      <xdr:nvSpPr>
        <xdr:cNvPr id="123" name="フローチャート: 判断 122"/>
        <xdr:cNvSpPr/>
      </xdr:nvSpPr>
      <xdr:spPr>
        <a:xfrm>
          <a:off x="2857500" y="963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153009</xdr:rowOff>
    </xdr:from>
    <xdr:ext cx="534377" cy="259045"/>
    <xdr:sp macro="" textlink="">
      <xdr:nvSpPr>
        <xdr:cNvPr id="124" name="テキスト ボックス 123"/>
        <xdr:cNvSpPr txBox="1"/>
      </xdr:nvSpPr>
      <xdr:spPr>
        <a:xfrm>
          <a:off x="2641111" y="941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132778</xdr:rowOff>
    </xdr:from>
    <xdr:to>
      <xdr:col>10</xdr:col>
      <xdr:colOff>114300</xdr:colOff>
      <xdr:row>56</xdr:row>
      <xdr:rowOff>170497</xdr:rowOff>
    </xdr:to>
    <xdr:cxnSp macro="">
      <xdr:nvCxnSpPr>
        <xdr:cNvPr id="125" name="直線コネクタ 124"/>
        <xdr:cNvCxnSpPr/>
      </xdr:nvCxnSpPr>
      <xdr:spPr>
        <a:xfrm flipV="1">
          <a:off x="1130300" y="9733978"/>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59301</xdr:rowOff>
    </xdr:from>
    <xdr:to>
      <xdr:col>10</xdr:col>
      <xdr:colOff>165100</xdr:colOff>
      <xdr:row>56</xdr:row>
      <xdr:rowOff>160901</xdr:rowOff>
    </xdr:to>
    <xdr:sp macro="" textlink="">
      <xdr:nvSpPr>
        <xdr:cNvPr id="126" name="フローチャート: 判断 125"/>
        <xdr:cNvSpPr/>
      </xdr:nvSpPr>
      <xdr:spPr>
        <a:xfrm>
          <a:off x="1968500" y="966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5978</xdr:rowOff>
    </xdr:from>
    <xdr:ext cx="534377" cy="259045"/>
    <xdr:sp macro="" textlink="">
      <xdr:nvSpPr>
        <xdr:cNvPr id="127" name="テキスト ボックス 126"/>
        <xdr:cNvSpPr txBox="1"/>
      </xdr:nvSpPr>
      <xdr:spPr>
        <a:xfrm>
          <a:off x="1752111" y="943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73232</xdr:rowOff>
    </xdr:from>
    <xdr:to>
      <xdr:col>6</xdr:col>
      <xdr:colOff>38100</xdr:colOff>
      <xdr:row>57</xdr:row>
      <xdr:rowOff>3382</xdr:rowOff>
    </xdr:to>
    <xdr:sp macro="" textlink="">
      <xdr:nvSpPr>
        <xdr:cNvPr id="128" name="フローチャート: 判断 127"/>
        <xdr:cNvSpPr/>
      </xdr:nvSpPr>
      <xdr:spPr>
        <a:xfrm>
          <a:off x="1079500" y="967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19909</xdr:rowOff>
    </xdr:from>
    <xdr:ext cx="534377" cy="259045"/>
    <xdr:sp macro="" textlink="">
      <xdr:nvSpPr>
        <xdr:cNvPr id="129" name="テキスト ボックス 128"/>
        <xdr:cNvSpPr txBox="1"/>
      </xdr:nvSpPr>
      <xdr:spPr>
        <a:xfrm>
          <a:off x="863111" y="944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138191</xdr:rowOff>
    </xdr:from>
    <xdr:to>
      <xdr:col>24</xdr:col>
      <xdr:colOff>114300</xdr:colOff>
      <xdr:row>56</xdr:row>
      <xdr:rowOff>68341</xdr:rowOff>
    </xdr:to>
    <xdr:sp macro="" textlink="">
      <xdr:nvSpPr>
        <xdr:cNvPr id="135" name="楕円 134"/>
        <xdr:cNvSpPr/>
      </xdr:nvSpPr>
      <xdr:spPr>
        <a:xfrm>
          <a:off x="4584700" y="956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161068</xdr:rowOff>
    </xdr:from>
    <xdr:ext cx="599010" cy="259045"/>
    <xdr:sp macro="" textlink="">
      <xdr:nvSpPr>
        <xdr:cNvPr id="136" name="物件費該当値テキスト"/>
        <xdr:cNvSpPr txBox="1"/>
      </xdr:nvSpPr>
      <xdr:spPr>
        <a:xfrm>
          <a:off x="4686300" y="941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121485</xdr:rowOff>
    </xdr:from>
    <xdr:to>
      <xdr:col>20</xdr:col>
      <xdr:colOff>38100</xdr:colOff>
      <xdr:row>56</xdr:row>
      <xdr:rowOff>51635</xdr:rowOff>
    </xdr:to>
    <xdr:sp macro="" textlink="">
      <xdr:nvSpPr>
        <xdr:cNvPr id="137" name="楕円 136"/>
        <xdr:cNvSpPr/>
      </xdr:nvSpPr>
      <xdr:spPr>
        <a:xfrm>
          <a:off x="3746500" y="955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68162</xdr:rowOff>
    </xdr:from>
    <xdr:ext cx="599010" cy="259045"/>
    <xdr:sp macro="" textlink="">
      <xdr:nvSpPr>
        <xdr:cNvPr id="138" name="テキスト ボックス 137"/>
        <xdr:cNvSpPr txBox="1"/>
      </xdr:nvSpPr>
      <xdr:spPr>
        <a:xfrm>
          <a:off x="3497795" y="932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51364</xdr:rowOff>
    </xdr:from>
    <xdr:to>
      <xdr:col>15</xdr:col>
      <xdr:colOff>101600</xdr:colOff>
      <xdr:row>56</xdr:row>
      <xdr:rowOff>152964</xdr:rowOff>
    </xdr:to>
    <xdr:sp macro="" textlink="">
      <xdr:nvSpPr>
        <xdr:cNvPr id="139" name="楕円 138"/>
        <xdr:cNvSpPr/>
      </xdr:nvSpPr>
      <xdr:spPr>
        <a:xfrm>
          <a:off x="2857500" y="96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144091</xdr:rowOff>
    </xdr:from>
    <xdr:ext cx="534377" cy="259045"/>
    <xdr:sp macro="" textlink="">
      <xdr:nvSpPr>
        <xdr:cNvPr id="140" name="テキスト ボックス 139"/>
        <xdr:cNvSpPr txBox="1"/>
      </xdr:nvSpPr>
      <xdr:spPr>
        <a:xfrm>
          <a:off x="2641111" y="974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81978</xdr:rowOff>
    </xdr:from>
    <xdr:to>
      <xdr:col>10</xdr:col>
      <xdr:colOff>165100</xdr:colOff>
      <xdr:row>57</xdr:row>
      <xdr:rowOff>12128</xdr:rowOff>
    </xdr:to>
    <xdr:sp macro="" textlink="">
      <xdr:nvSpPr>
        <xdr:cNvPr id="141" name="楕円 140"/>
        <xdr:cNvSpPr/>
      </xdr:nvSpPr>
      <xdr:spPr>
        <a:xfrm>
          <a:off x="1968500" y="96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3255</xdr:rowOff>
    </xdr:from>
    <xdr:ext cx="534377" cy="259045"/>
    <xdr:sp macro="" textlink="">
      <xdr:nvSpPr>
        <xdr:cNvPr id="142" name="テキスト ボックス 141"/>
        <xdr:cNvSpPr txBox="1"/>
      </xdr:nvSpPr>
      <xdr:spPr>
        <a:xfrm>
          <a:off x="1752111" y="977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119697</xdr:rowOff>
    </xdr:from>
    <xdr:to>
      <xdr:col>6</xdr:col>
      <xdr:colOff>38100</xdr:colOff>
      <xdr:row>57</xdr:row>
      <xdr:rowOff>49847</xdr:rowOff>
    </xdr:to>
    <xdr:sp macro="" textlink="">
      <xdr:nvSpPr>
        <xdr:cNvPr id="143" name="楕円 142"/>
        <xdr:cNvSpPr/>
      </xdr:nvSpPr>
      <xdr:spPr>
        <a:xfrm>
          <a:off x="1079500" y="972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40974</xdr:rowOff>
    </xdr:from>
    <xdr:ext cx="534377" cy="259045"/>
    <xdr:sp macro="" textlink="">
      <xdr:nvSpPr>
        <xdr:cNvPr id="144" name="テキスト ボックス 143"/>
        <xdr:cNvSpPr txBox="1"/>
      </xdr:nvSpPr>
      <xdr:spPr>
        <a:xfrm>
          <a:off x="863111" y="981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18428</xdr:rowOff>
    </xdr:from>
    <xdr:to>
      <xdr:col>24</xdr:col>
      <xdr:colOff>63500</xdr:colOff>
      <xdr:row>78</xdr:row>
      <xdr:rowOff>7317</xdr:rowOff>
    </xdr:to>
    <xdr:cxnSp macro="">
      <xdr:nvCxnSpPr>
        <xdr:cNvPr id="171" name="直線コネクタ 170"/>
        <xdr:cNvCxnSpPr/>
      </xdr:nvCxnSpPr>
      <xdr:spPr>
        <a:xfrm>
          <a:off x="3797300" y="13048628"/>
          <a:ext cx="838200" cy="33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58535</xdr:rowOff>
    </xdr:from>
    <xdr:ext cx="469744" cy="259045"/>
    <xdr:sp macro="" textlink="">
      <xdr:nvSpPr>
        <xdr:cNvPr id="172" name="維持補修費平均値テキスト"/>
        <xdr:cNvSpPr txBox="1"/>
      </xdr:nvSpPr>
      <xdr:spPr>
        <a:xfrm>
          <a:off x="4686300" y="1308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18428</xdr:rowOff>
    </xdr:from>
    <xdr:to>
      <xdr:col>19</xdr:col>
      <xdr:colOff>177800</xdr:colOff>
      <xdr:row>77</xdr:row>
      <xdr:rowOff>73132</xdr:rowOff>
    </xdr:to>
    <xdr:cxnSp macro="">
      <xdr:nvCxnSpPr>
        <xdr:cNvPr id="174" name="直線コネクタ 173"/>
        <xdr:cNvCxnSpPr/>
      </xdr:nvCxnSpPr>
      <xdr:spPr>
        <a:xfrm flipV="1">
          <a:off x="2908300" y="13048628"/>
          <a:ext cx="889000" cy="22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129598</xdr:rowOff>
    </xdr:from>
    <xdr:ext cx="469744" cy="259045"/>
    <xdr:sp macro="" textlink="">
      <xdr:nvSpPr>
        <xdr:cNvPr id="176" name="テキスト ボックス 175"/>
        <xdr:cNvSpPr txBox="1"/>
      </xdr:nvSpPr>
      <xdr:spPr>
        <a:xfrm>
          <a:off x="3562428" y="1333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73132</xdr:rowOff>
    </xdr:from>
    <xdr:to>
      <xdr:col>15</xdr:col>
      <xdr:colOff>50800</xdr:colOff>
      <xdr:row>77</xdr:row>
      <xdr:rowOff>167611</xdr:rowOff>
    </xdr:to>
    <xdr:cxnSp macro="">
      <xdr:nvCxnSpPr>
        <xdr:cNvPr id="177" name="直線コネクタ 176"/>
        <xdr:cNvCxnSpPr/>
      </xdr:nvCxnSpPr>
      <xdr:spPr>
        <a:xfrm flipV="1">
          <a:off x="2019300" y="13274782"/>
          <a:ext cx="889000" cy="9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116811</xdr:rowOff>
    </xdr:from>
    <xdr:to>
      <xdr:col>15</xdr:col>
      <xdr:colOff>101600</xdr:colOff>
      <xdr:row>78</xdr:row>
      <xdr:rowOff>46961</xdr:rowOff>
    </xdr:to>
    <xdr:sp macro="" textlink="">
      <xdr:nvSpPr>
        <xdr:cNvPr id="178" name="フローチャート: 判断 177"/>
        <xdr:cNvSpPr/>
      </xdr:nvSpPr>
      <xdr:spPr>
        <a:xfrm>
          <a:off x="2857500" y="1331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38088</xdr:rowOff>
    </xdr:from>
    <xdr:ext cx="469744" cy="259045"/>
    <xdr:sp macro="" textlink="">
      <xdr:nvSpPr>
        <xdr:cNvPr id="179" name="テキスト ボックス 178"/>
        <xdr:cNvSpPr txBox="1"/>
      </xdr:nvSpPr>
      <xdr:spPr>
        <a:xfrm>
          <a:off x="2673428" y="134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166607</xdr:rowOff>
    </xdr:from>
    <xdr:to>
      <xdr:col>10</xdr:col>
      <xdr:colOff>114300</xdr:colOff>
      <xdr:row>77</xdr:row>
      <xdr:rowOff>167611</xdr:rowOff>
    </xdr:to>
    <xdr:cxnSp macro="">
      <xdr:nvCxnSpPr>
        <xdr:cNvPr id="180" name="直線コネクタ 179"/>
        <xdr:cNvCxnSpPr/>
      </xdr:nvCxnSpPr>
      <xdr:spPr>
        <a:xfrm>
          <a:off x="1130300" y="13368257"/>
          <a:ext cx="889000" cy="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103736</xdr:rowOff>
    </xdr:from>
    <xdr:to>
      <xdr:col>10</xdr:col>
      <xdr:colOff>165100</xdr:colOff>
      <xdr:row>78</xdr:row>
      <xdr:rowOff>33886</xdr:rowOff>
    </xdr:to>
    <xdr:sp macro="" textlink="">
      <xdr:nvSpPr>
        <xdr:cNvPr id="181" name="フローチャート: 判断 180"/>
        <xdr:cNvSpPr/>
      </xdr:nvSpPr>
      <xdr:spPr>
        <a:xfrm>
          <a:off x="1968500" y="1330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50413</xdr:rowOff>
    </xdr:from>
    <xdr:ext cx="469744" cy="259045"/>
    <xdr:sp macro="" textlink="">
      <xdr:nvSpPr>
        <xdr:cNvPr id="182" name="テキスト ボックス 181"/>
        <xdr:cNvSpPr txBox="1"/>
      </xdr:nvSpPr>
      <xdr:spPr>
        <a:xfrm>
          <a:off x="1784428" y="1308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66246</xdr:rowOff>
    </xdr:from>
    <xdr:to>
      <xdr:col>6</xdr:col>
      <xdr:colOff>38100</xdr:colOff>
      <xdr:row>77</xdr:row>
      <xdr:rowOff>167846</xdr:rowOff>
    </xdr:to>
    <xdr:sp macro="" textlink="">
      <xdr:nvSpPr>
        <xdr:cNvPr id="183" name="フローチャート: 判断 182"/>
        <xdr:cNvSpPr/>
      </xdr:nvSpPr>
      <xdr:spPr>
        <a:xfrm>
          <a:off x="1079500" y="1326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12923</xdr:rowOff>
    </xdr:from>
    <xdr:ext cx="469744" cy="259045"/>
    <xdr:sp macro="" textlink="">
      <xdr:nvSpPr>
        <xdr:cNvPr id="184" name="テキスト ボックス 183"/>
        <xdr:cNvSpPr txBox="1"/>
      </xdr:nvSpPr>
      <xdr:spPr>
        <a:xfrm>
          <a:off x="895428" y="13043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127967</xdr:rowOff>
    </xdr:from>
    <xdr:to>
      <xdr:col>24</xdr:col>
      <xdr:colOff>114300</xdr:colOff>
      <xdr:row>78</xdr:row>
      <xdr:rowOff>58117</xdr:rowOff>
    </xdr:to>
    <xdr:sp macro="" textlink="">
      <xdr:nvSpPr>
        <xdr:cNvPr id="190" name="楕円 189"/>
        <xdr:cNvSpPr/>
      </xdr:nvSpPr>
      <xdr:spPr>
        <a:xfrm>
          <a:off x="4584700" y="1332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42894</xdr:rowOff>
    </xdr:from>
    <xdr:ext cx="469744" cy="259045"/>
    <xdr:sp macro="" textlink="">
      <xdr:nvSpPr>
        <xdr:cNvPr id="191" name="維持補修費該当値テキスト"/>
        <xdr:cNvSpPr txBox="1"/>
      </xdr:nvSpPr>
      <xdr:spPr>
        <a:xfrm>
          <a:off x="4686300" y="1324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139078</xdr:rowOff>
    </xdr:from>
    <xdr:to>
      <xdr:col>20</xdr:col>
      <xdr:colOff>38100</xdr:colOff>
      <xdr:row>76</xdr:row>
      <xdr:rowOff>69227</xdr:rowOff>
    </xdr:to>
    <xdr:sp macro="" textlink="">
      <xdr:nvSpPr>
        <xdr:cNvPr id="192" name="楕円 191"/>
        <xdr:cNvSpPr/>
      </xdr:nvSpPr>
      <xdr:spPr>
        <a:xfrm>
          <a:off x="3746500" y="129978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85755</xdr:rowOff>
    </xdr:from>
    <xdr:ext cx="534377" cy="259045"/>
    <xdr:sp macro="" textlink="">
      <xdr:nvSpPr>
        <xdr:cNvPr id="193" name="テキスト ボックス 192"/>
        <xdr:cNvSpPr txBox="1"/>
      </xdr:nvSpPr>
      <xdr:spPr>
        <a:xfrm>
          <a:off x="3530111" y="1277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22332</xdr:rowOff>
    </xdr:from>
    <xdr:to>
      <xdr:col>15</xdr:col>
      <xdr:colOff>101600</xdr:colOff>
      <xdr:row>77</xdr:row>
      <xdr:rowOff>123932</xdr:rowOff>
    </xdr:to>
    <xdr:sp macro="" textlink="">
      <xdr:nvSpPr>
        <xdr:cNvPr id="194" name="楕円 193"/>
        <xdr:cNvSpPr/>
      </xdr:nvSpPr>
      <xdr:spPr>
        <a:xfrm>
          <a:off x="2857500" y="1322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140459</xdr:rowOff>
    </xdr:from>
    <xdr:ext cx="534377" cy="259045"/>
    <xdr:sp macro="" textlink="">
      <xdr:nvSpPr>
        <xdr:cNvPr id="195" name="テキスト ボックス 194"/>
        <xdr:cNvSpPr txBox="1"/>
      </xdr:nvSpPr>
      <xdr:spPr>
        <a:xfrm>
          <a:off x="2641111" y="1299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116811</xdr:rowOff>
    </xdr:from>
    <xdr:to>
      <xdr:col>10</xdr:col>
      <xdr:colOff>165100</xdr:colOff>
      <xdr:row>78</xdr:row>
      <xdr:rowOff>46961</xdr:rowOff>
    </xdr:to>
    <xdr:sp macro="" textlink="">
      <xdr:nvSpPr>
        <xdr:cNvPr id="196" name="楕円 195"/>
        <xdr:cNvSpPr/>
      </xdr:nvSpPr>
      <xdr:spPr>
        <a:xfrm>
          <a:off x="1968500" y="1331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38088</xdr:rowOff>
    </xdr:from>
    <xdr:ext cx="469744" cy="259045"/>
    <xdr:sp macro="" textlink="">
      <xdr:nvSpPr>
        <xdr:cNvPr id="197" name="テキスト ボックス 196"/>
        <xdr:cNvSpPr txBox="1"/>
      </xdr:nvSpPr>
      <xdr:spPr>
        <a:xfrm>
          <a:off x="1784428" y="134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115807</xdr:rowOff>
    </xdr:from>
    <xdr:to>
      <xdr:col>6</xdr:col>
      <xdr:colOff>38100</xdr:colOff>
      <xdr:row>78</xdr:row>
      <xdr:rowOff>45957</xdr:rowOff>
    </xdr:to>
    <xdr:sp macro="" textlink="">
      <xdr:nvSpPr>
        <xdr:cNvPr id="198" name="楕円 197"/>
        <xdr:cNvSpPr/>
      </xdr:nvSpPr>
      <xdr:spPr>
        <a:xfrm>
          <a:off x="1079500" y="133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37084</xdr:rowOff>
    </xdr:from>
    <xdr:ext cx="469744" cy="259045"/>
    <xdr:sp macro="" textlink="">
      <xdr:nvSpPr>
        <xdr:cNvPr id="199" name="テキスト ボックス 198"/>
        <xdr:cNvSpPr txBox="1"/>
      </xdr:nvSpPr>
      <xdr:spPr>
        <a:xfrm>
          <a:off x="895428" y="1341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31356</xdr:rowOff>
    </xdr:from>
    <xdr:to>
      <xdr:col>24</xdr:col>
      <xdr:colOff>63500</xdr:colOff>
      <xdr:row>95</xdr:row>
      <xdr:rowOff>29883</xdr:rowOff>
    </xdr:to>
    <xdr:cxnSp macro="">
      <xdr:nvCxnSpPr>
        <xdr:cNvPr id="229" name="直線コネクタ 228"/>
        <xdr:cNvCxnSpPr/>
      </xdr:nvCxnSpPr>
      <xdr:spPr>
        <a:xfrm flipV="1">
          <a:off x="3797300" y="15976206"/>
          <a:ext cx="838200" cy="34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128325</xdr:rowOff>
    </xdr:from>
    <xdr:ext cx="534377" cy="259045"/>
    <xdr:sp macro="" textlink="">
      <xdr:nvSpPr>
        <xdr:cNvPr id="230" name="扶助費平均値テキスト"/>
        <xdr:cNvSpPr txBox="1"/>
      </xdr:nvSpPr>
      <xdr:spPr>
        <a:xfrm>
          <a:off x="4686300" y="16244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29883</xdr:rowOff>
    </xdr:from>
    <xdr:to>
      <xdr:col>19</xdr:col>
      <xdr:colOff>177800</xdr:colOff>
      <xdr:row>95</xdr:row>
      <xdr:rowOff>78372</xdr:rowOff>
    </xdr:to>
    <xdr:cxnSp macro="">
      <xdr:nvCxnSpPr>
        <xdr:cNvPr id="232" name="直線コネクタ 231"/>
        <xdr:cNvCxnSpPr/>
      </xdr:nvCxnSpPr>
      <xdr:spPr>
        <a:xfrm flipV="1">
          <a:off x="2908300" y="16317633"/>
          <a:ext cx="889000" cy="4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157548</xdr:rowOff>
    </xdr:from>
    <xdr:ext cx="534377" cy="259045"/>
    <xdr:sp macro="" textlink="">
      <xdr:nvSpPr>
        <xdr:cNvPr id="234" name="テキスト ボックス 233"/>
        <xdr:cNvSpPr txBox="1"/>
      </xdr:nvSpPr>
      <xdr:spPr>
        <a:xfrm>
          <a:off x="3530111" y="166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78372</xdr:rowOff>
    </xdr:from>
    <xdr:to>
      <xdr:col>15</xdr:col>
      <xdr:colOff>50800</xdr:colOff>
      <xdr:row>95</xdr:row>
      <xdr:rowOff>140436</xdr:rowOff>
    </xdr:to>
    <xdr:cxnSp macro="">
      <xdr:nvCxnSpPr>
        <xdr:cNvPr id="235" name="直線コネクタ 234"/>
        <xdr:cNvCxnSpPr/>
      </xdr:nvCxnSpPr>
      <xdr:spPr>
        <a:xfrm flipV="1">
          <a:off x="2019300" y="16366122"/>
          <a:ext cx="889000" cy="6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107468</xdr:rowOff>
    </xdr:from>
    <xdr:to>
      <xdr:col>15</xdr:col>
      <xdr:colOff>101600</xdr:colOff>
      <xdr:row>97</xdr:row>
      <xdr:rowOff>37618</xdr:rowOff>
    </xdr:to>
    <xdr:sp macro="" textlink="">
      <xdr:nvSpPr>
        <xdr:cNvPr id="236" name="フローチャート: 判断 235"/>
        <xdr:cNvSpPr/>
      </xdr:nvSpPr>
      <xdr:spPr>
        <a:xfrm>
          <a:off x="2857500" y="165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28745</xdr:rowOff>
    </xdr:from>
    <xdr:ext cx="534377" cy="259045"/>
    <xdr:sp macro="" textlink="">
      <xdr:nvSpPr>
        <xdr:cNvPr id="237" name="テキスト ボックス 236"/>
        <xdr:cNvSpPr txBox="1"/>
      </xdr:nvSpPr>
      <xdr:spPr>
        <a:xfrm>
          <a:off x="2641111" y="166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140436</xdr:rowOff>
    </xdr:from>
    <xdr:to>
      <xdr:col>10</xdr:col>
      <xdr:colOff>114300</xdr:colOff>
      <xdr:row>96</xdr:row>
      <xdr:rowOff>88</xdr:rowOff>
    </xdr:to>
    <xdr:cxnSp macro="">
      <xdr:nvCxnSpPr>
        <xdr:cNvPr id="238" name="直線コネクタ 237"/>
        <xdr:cNvCxnSpPr/>
      </xdr:nvCxnSpPr>
      <xdr:spPr>
        <a:xfrm flipV="1">
          <a:off x="1130300" y="16428186"/>
          <a:ext cx="889000" cy="3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140767</xdr:rowOff>
    </xdr:from>
    <xdr:to>
      <xdr:col>10</xdr:col>
      <xdr:colOff>165100</xdr:colOff>
      <xdr:row>97</xdr:row>
      <xdr:rowOff>70917</xdr:rowOff>
    </xdr:to>
    <xdr:sp macro="" textlink="">
      <xdr:nvSpPr>
        <xdr:cNvPr id="239" name="フローチャート: 判断 238"/>
        <xdr:cNvSpPr/>
      </xdr:nvSpPr>
      <xdr:spPr>
        <a:xfrm>
          <a:off x="1968500" y="1659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62044</xdr:rowOff>
    </xdr:from>
    <xdr:ext cx="534377" cy="259045"/>
    <xdr:sp macro="" textlink="">
      <xdr:nvSpPr>
        <xdr:cNvPr id="240" name="テキスト ボックス 239"/>
        <xdr:cNvSpPr txBox="1"/>
      </xdr:nvSpPr>
      <xdr:spPr>
        <a:xfrm>
          <a:off x="1752111" y="1669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134899</xdr:rowOff>
    </xdr:from>
    <xdr:to>
      <xdr:col>6</xdr:col>
      <xdr:colOff>38100</xdr:colOff>
      <xdr:row>97</xdr:row>
      <xdr:rowOff>65049</xdr:rowOff>
    </xdr:to>
    <xdr:sp macro="" textlink="">
      <xdr:nvSpPr>
        <xdr:cNvPr id="241" name="フローチャート: 判断 240"/>
        <xdr:cNvSpPr/>
      </xdr:nvSpPr>
      <xdr:spPr>
        <a:xfrm>
          <a:off x="1079500" y="1659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56176</xdr:rowOff>
    </xdr:from>
    <xdr:ext cx="534377" cy="259045"/>
    <xdr:sp macro="" textlink="">
      <xdr:nvSpPr>
        <xdr:cNvPr id="242" name="テキスト ボックス 241"/>
        <xdr:cNvSpPr txBox="1"/>
      </xdr:nvSpPr>
      <xdr:spPr>
        <a:xfrm>
          <a:off x="863111" y="1668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152006</xdr:rowOff>
    </xdr:from>
    <xdr:to>
      <xdr:col>24</xdr:col>
      <xdr:colOff>114300</xdr:colOff>
      <xdr:row>93</xdr:row>
      <xdr:rowOff>82156</xdr:rowOff>
    </xdr:to>
    <xdr:sp macro="" textlink="">
      <xdr:nvSpPr>
        <xdr:cNvPr id="248" name="楕円 247"/>
        <xdr:cNvSpPr/>
      </xdr:nvSpPr>
      <xdr:spPr>
        <a:xfrm>
          <a:off x="4584700" y="1592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3433</xdr:rowOff>
    </xdr:from>
    <xdr:ext cx="599010" cy="259045"/>
    <xdr:sp macro="" textlink="">
      <xdr:nvSpPr>
        <xdr:cNvPr id="249" name="扶助費該当値テキスト"/>
        <xdr:cNvSpPr txBox="1"/>
      </xdr:nvSpPr>
      <xdr:spPr>
        <a:xfrm>
          <a:off x="4686300" y="15776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150533</xdr:rowOff>
    </xdr:from>
    <xdr:to>
      <xdr:col>20</xdr:col>
      <xdr:colOff>38100</xdr:colOff>
      <xdr:row>95</xdr:row>
      <xdr:rowOff>80683</xdr:rowOff>
    </xdr:to>
    <xdr:sp macro="" textlink="">
      <xdr:nvSpPr>
        <xdr:cNvPr id="250" name="楕円 249"/>
        <xdr:cNvSpPr/>
      </xdr:nvSpPr>
      <xdr:spPr>
        <a:xfrm>
          <a:off x="3746500" y="1626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97210</xdr:rowOff>
    </xdr:from>
    <xdr:ext cx="534377" cy="259045"/>
    <xdr:sp macro="" textlink="">
      <xdr:nvSpPr>
        <xdr:cNvPr id="251" name="テキスト ボックス 250"/>
        <xdr:cNvSpPr txBox="1"/>
      </xdr:nvSpPr>
      <xdr:spPr>
        <a:xfrm>
          <a:off x="3530111" y="1604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27572</xdr:rowOff>
    </xdr:from>
    <xdr:to>
      <xdr:col>15</xdr:col>
      <xdr:colOff>101600</xdr:colOff>
      <xdr:row>95</xdr:row>
      <xdr:rowOff>129172</xdr:rowOff>
    </xdr:to>
    <xdr:sp macro="" textlink="">
      <xdr:nvSpPr>
        <xdr:cNvPr id="252" name="楕円 251"/>
        <xdr:cNvSpPr/>
      </xdr:nvSpPr>
      <xdr:spPr>
        <a:xfrm>
          <a:off x="2857500" y="1631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145699</xdr:rowOff>
    </xdr:from>
    <xdr:ext cx="534377" cy="259045"/>
    <xdr:sp macro="" textlink="">
      <xdr:nvSpPr>
        <xdr:cNvPr id="253" name="テキスト ボックス 252"/>
        <xdr:cNvSpPr txBox="1"/>
      </xdr:nvSpPr>
      <xdr:spPr>
        <a:xfrm>
          <a:off x="2641111" y="1609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89636</xdr:rowOff>
    </xdr:from>
    <xdr:to>
      <xdr:col>10</xdr:col>
      <xdr:colOff>165100</xdr:colOff>
      <xdr:row>96</xdr:row>
      <xdr:rowOff>19786</xdr:rowOff>
    </xdr:to>
    <xdr:sp macro="" textlink="">
      <xdr:nvSpPr>
        <xdr:cNvPr id="254" name="楕円 253"/>
        <xdr:cNvSpPr/>
      </xdr:nvSpPr>
      <xdr:spPr>
        <a:xfrm>
          <a:off x="1968500" y="1637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36313</xdr:rowOff>
    </xdr:from>
    <xdr:ext cx="534377" cy="259045"/>
    <xdr:sp macro="" textlink="">
      <xdr:nvSpPr>
        <xdr:cNvPr id="255" name="テキスト ボックス 254"/>
        <xdr:cNvSpPr txBox="1"/>
      </xdr:nvSpPr>
      <xdr:spPr>
        <a:xfrm>
          <a:off x="1752111" y="1615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120738</xdr:rowOff>
    </xdr:from>
    <xdr:to>
      <xdr:col>6</xdr:col>
      <xdr:colOff>38100</xdr:colOff>
      <xdr:row>96</xdr:row>
      <xdr:rowOff>50888</xdr:rowOff>
    </xdr:to>
    <xdr:sp macro="" textlink="">
      <xdr:nvSpPr>
        <xdr:cNvPr id="256" name="楕円 255"/>
        <xdr:cNvSpPr/>
      </xdr:nvSpPr>
      <xdr:spPr>
        <a:xfrm>
          <a:off x="1079500" y="1640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67415</xdr:rowOff>
    </xdr:from>
    <xdr:ext cx="534377" cy="259045"/>
    <xdr:sp macro="" textlink="">
      <xdr:nvSpPr>
        <xdr:cNvPr id="257" name="テキスト ボックス 256"/>
        <xdr:cNvSpPr txBox="1"/>
      </xdr:nvSpPr>
      <xdr:spPr>
        <a:xfrm>
          <a:off x="863111" y="1618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110557</xdr:rowOff>
    </xdr:from>
    <xdr:to>
      <xdr:col>54</xdr:col>
      <xdr:colOff>189865</xdr:colOff>
      <xdr:row>38</xdr:row>
      <xdr:rowOff>135294</xdr:rowOff>
    </xdr:to>
    <xdr:cxnSp macro="">
      <xdr:nvCxnSpPr>
        <xdr:cNvPr id="281" name="直線コネクタ 280"/>
        <xdr:cNvCxnSpPr/>
      </xdr:nvCxnSpPr>
      <xdr:spPr>
        <a:xfrm flipV="1">
          <a:off x="10475595" y="6111307"/>
          <a:ext cx="1270" cy="539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139121</xdr:rowOff>
    </xdr:from>
    <xdr:ext cx="534377" cy="259045"/>
    <xdr:sp macro="" textlink="">
      <xdr:nvSpPr>
        <xdr:cNvPr id="282" name="補助費等最小値テキスト"/>
        <xdr:cNvSpPr txBox="1"/>
      </xdr:nvSpPr>
      <xdr:spPr>
        <a:xfrm>
          <a:off x="10528300" y="665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135294</xdr:rowOff>
    </xdr:from>
    <xdr:to>
      <xdr:col>55</xdr:col>
      <xdr:colOff>88900</xdr:colOff>
      <xdr:row>38</xdr:row>
      <xdr:rowOff>135294</xdr:rowOff>
    </xdr:to>
    <xdr:cxnSp macro="">
      <xdr:nvCxnSpPr>
        <xdr:cNvPr id="283" name="直線コネクタ 282"/>
        <xdr:cNvCxnSpPr/>
      </xdr:nvCxnSpPr>
      <xdr:spPr>
        <a:xfrm>
          <a:off x="10388600" y="665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57234</xdr:rowOff>
    </xdr:from>
    <xdr:ext cx="599010" cy="259045"/>
    <xdr:sp macro="" textlink="">
      <xdr:nvSpPr>
        <xdr:cNvPr id="284" name="補助費等最大値テキスト"/>
        <xdr:cNvSpPr txBox="1"/>
      </xdr:nvSpPr>
      <xdr:spPr>
        <a:xfrm>
          <a:off x="10528300" y="588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110557</xdr:rowOff>
    </xdr:from>
    <xdr:to>
      <xdr:col>55</xdr:col>
      <xdr:colOff>88900</xdr:colOff>
      <xdr:row>35</xdr:row>
      <xdr:rowOff>110557</xdr:rowOff>
    </xdr:to>
    <xdr:cxnSp macro="">
      <xdr:nvCxnSpPr>
        <xdr:cNvPr id="285" name="直線コネクタ 284"/>
        <xdr:cNvCxnSpPr/>
      </xdr:nvCxnSpPr>
      <xdr:spPr>
        <a:xfrm>
          <a:off x="10388600" y="611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136501</xdr:rowOff>
    </xdr:from>
    <xdr:to>
      <xdr:col>55</xdr:col>
      <xdr:colOff>0</xdr:colOff>
      <xdr:row>37</xdr:row>
      <xdr:rowOff>35824</xdr:rowOff>
    </xdr:to>
    <xdr:cxnSp macro="">
      <xdr:nvCxnSpPr>
        <xdr:cNvPr id="286" name="直線コネクタ 285"/>
        <xdr:cNvCxnSpPr/>
      </xdr:nvCxnSpPr>
      <xdr:spPr>
        <a:xfrm>
          <a:off x="9639300" y="5622901"/>
          <a:ext cx="838200" cy="75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106677</xdr:rowOff>
    </xdr:from>
    <xdr:ext cx="599010" cy="259045"/>
    <xdr:sp macro="" textlink="">
      <xdr:nvSpPr>
        <xdr:cNvPr id="287" name="補助費等平均値テキスト"/>
        <xdr:cNvSpPr txBox="1"/>
      </xdr:nvSpPr>
      <xdr:spPr>
        <a:xfrm>
          <a:off x="10528300" y="64503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128250</xdr:rowOff>
    </xdr:from>
    <xdr:to>
      <xdr:col>55</xdr:col>
      <xdr:colOff>50800</xdr:colOff>
      <xdr:row>38</xdr:row>
      <xdr:rowOff>58400</xdr:rowOff>
    </xdr:to>
    <xdr:sp macro="" textlink="">
      <xdr:nvSpPr>
        <xdr:cNvPr id="288" name="フローチャート: 判断 287"/>
        <xdr:cNvSpPr/>
      </xdr:nvSpPr>
      <xdr:spPr>
        <a:xfrm>
          <a:off x="10426700" y="64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136501</xdr:rowOff>
    </xdr:from>
    <xdr:to>
      <xdr:col>50</xdr:col>
      <xdr:colOff>114300</xdr:colOff>
      <xdr:row>36</xdr:row>
      <xdr:rowOff>4222</xdr:rowOff>
    </xdr:to>
    <xdr:cxnSp macro="">
      <xdr:nvCxnSpPr>
        <xdr:cNvPr id="289" name="直線コネクタ 288"/>
        <xdr:cNvCxnSpPr/>
      </xdr:nvCxnSpPr>
      <xdr:spPr>
        <a:xfrm flipV="1">
          <a:off x="8750300" y="5622901"/>
          <a:ext cx="889000" cy="55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94064</xdr:rowOff>
    </xdr:from>
    <xdr:to>
      <xdr:col>50</xdr:col>
      <xdr:colOff>165100</xdr:colOff>
      <xdr:row>37</xdr:row>
      <xdr:rowOff>24214</xdr:rowOff>
    </xdr:to>
    <xdr:sp macro="" textlink="">
      <xdr:nvSpPr>
        <xdr:cNvPr id="290" name="フローチャート: 判断 289"/>
        <xdr:cNvSpPr/>
      </xdr:nvSpPr>
      <xdr:spPr>
        <a:xfrm>
          <a:off x="9588500" y="626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15341</xdr:rowOff>
    </xdr:from>
    <xdr:ext cx="599010" cy="259045"/>
    <xdr:sp macro="" textlink="">
      <xdr:nvSpPr>
        <xdr:cNvPr id="291" name="テキスト ボックス 290"/>
        <xdr:cNvSpPr txBox="1"/>
      </xdr:nvSpPr>
      <xdr:spPr>
        <a:xfrm>
          <a:off x="9339795" y="635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169029</xdr:rowOff>
    </xdr:from>
    <xdr:to>
      <xdr:col>45</xdr:col>
      <xdr:colOff>177800</xdr:colOff>
      <xdr:row>36</xdr:row>
      <xdr:rowOff>4222</xdr:rowOff>
    </xdr:to>
    <xdr:cxnSp macro="">
      <xdr:nvCxnSpPr>
        <xdr:cNvPr id="292" name="直線コネクタ 291"/>
        <xdr:cNvCxnSpPr/>
      </xdr:nvCxnSpPr>
      <xdr:spPr>
        <a:xfrm>
          <a:off x="7861300" y="5312529"/>
          <a:ext cx="889000" cy="86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166654</xdr:rowOff>
    </xdr:from>
    <xdr:to>
      <xdr:col>46</xdr:col>
      <xdr:colOff>38100</xdr:colOff>
      <xdr:row>38</xdr:row>
      <xdr:rowOff>96804</xdr:rowOff>
    </xdr:to>
    <xdr:sp macro="" textlink="">
      <xdr:nvSpPr>
        <xdr:cNvPr id="293" name="フローチャート: 判断 292"/>
        <xdr:cNvSpPr/>
      </xdr:nvSpPr>
      <xdr:spPr>
        <a:xfrm>
          <a:off x="8699500" y="651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87931</xdr:rowOff>
    </xdr:from>
    <xdr:ext cx="534377" cy="259045"/>
    <xdr:sp macro="" textlink="">
      <xdr:nvSpPr>
        <xdr:cNvPr id="294" name="テキスト ボックス 293"/>
        <xdr:cNvSpPr txBox="1"/>
      </xdr:nvSpPr>
      <xdr:spPr>
        <a:xfrm>
          <a:off x="8483111" y="660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169029</xdr:rowOff>
    </xdr:from>
    <xdr:to>
      <xdr:col>41</xdr:col>
      <xdr:colOff>50800</xdr:colOff>
      <xdr:row>37</xdr:row>
      <xdr:rowOff>118210</xdr:rowOff>
    </xdr:to>
    <xdr:cxnSp macro="">
      <xdr:nvCxnSpPr>
        <xdr:cNvPr id="295" name="直線コネクタ 294"/>
        <xdr:cNvCxnSpPr/>
      </xdr:nvCxnSpPr>
      <xdr:spPr>
        <a:xfrm flipV="1">
          <a:off x="6972300" y="5312529"/>
          <a:ext cx="889000" cy="114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151237</xdr:rowOff>
    </xdr:from>
    <xdr:to>
      <xdr:col>41</xdr:col>
      <xdr:colOff>101600</xdr:colOff>
      <xdr:row>38</xdr:row>
      <xdr:rowOff>81387</xdr:rowOff>
    </xdr:to>
    <xdr:sp macro="" textlink="">
      <xdr:nvSpPr>
        <xdr:cNvPr id="296" name="フローチャート: 判断 295"/>
        <xdr:cNvSpPr/>
      </xdr:nvSpPr>
      <xdr:spPr>
        <a:xfrm>
          <a:off x="7810500" y="649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72514</xdr:rowOff>
    </xdr:from>
    <xdr:ext cx="534377" cy="259045"/>
    <xdr:sp macro="" textlink="">
      <xdr:nvSpPr>
        <xdr:cNvPr id="297" name="テキスト ボックス 296"/>
        <xdr:cNvSpPr txBox="1"/>
      </xdr:nvSpPr>
      <xdr:spPr>
        <a:xfrm>
          <a:off x="7594111" y="658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13467</xdr:rowOff>
    </xdr:from>
    <xdr:to>
      <xdr:col>36</xdr:col>
      <xdr:colOff>165100</xdr:colOff>
      <xdr:row>38</xdr:row>
      <xdr:rowOff>115067</xdr:rowOff>
    </xdr:to>
    <xdr:sp macro="" textlink="">
      <xdr:nvSpPr>
        <xdr:cNvPr id="298" name="フローチャート: 判断 297"/>
        <xdr:cNvSpPr/>
      </xdr:nvSpPr>
      <xdr:spPr>
        <a:xfrm>
          <a:off x="6921500" y="65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106194</xdr:rowOff>
    </xdr:from>
    <xdr:ext cx="534377" cy="259045"/>
    <xdr:sp macro="" textlink="">
      <xdr:nvSpPr>
        <xdr:cNvPr id="299" name="テキスト ボックス 298"/>
        <xdr:cNvSpPr txBox="1"/>
      </xdr:nvSpPr>
      <xdr:spPr>
        <a:xfrm>
          <a:off x="6705111" y="662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156474</xdr:rowOff>
    </xdr:from>
    <xdr:to>
      <xdr:col>55</xdr:col>
      <xdr:colOff>50800</xdr:colOff>
      <xdr:row>37</xdr:row>
      <xdr:rowOff>86624</xdr:rowOff>
    </xdr:to>
    <xdr:sp macro="" textlink="">
      <xdr:nvSpPr>
        <xdr:cNvPr id="305" name="楕円 304"/>
        <xdr:cNvSpPr/>
      </xdr:nvSpPr>
      <xdr:spPr>
        <a:xfrm>
          <a:off x="10426700" y="63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7901</xdr:rowOff>
    </xdr:from>
    <xdr:ext cx="599010" cy="259045"/>
    <xdr:sp macro="" textlink="">
      <xdr:nvSpPr>
        <xdr:cNvPr id="306" name="補助費等該当値テキスト"/>
        <xdr:cNvSpPr txBox="1"/>
      </xdr:nvSpPr>
      <xdr:spPr>
        <a:xfrm>
          <a:off x="10528300" y="618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85701</xdr:rowOff>
    </xdr:from>
    <xdr:to>
      <xdr:col>50</xdr:col>
      <xdr:colOff>165100</xdr:colOff>
      <xdr:row>33</xdr:row>
      <xdr:rowOff>15851</xdr:rowOff>
    </xdr:to>
    <xdr:sp macro="" textlink="">
      <xdr:nvSpPr>
        <xdr:cNvPr id="307" name="楕円 306"/>
        <xdr:cNvSpPr/>
      </xdr:nvSpPr>
      <xdr:spPr>
        <a:xfrm>
          <a:off x="9588500" y="557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32378</xdr:rowOff>
    </xdr:from>
    <xdr:ext cx="599010" cy="259045"/>
    <xdr:sp macro="" textlink="">
      <xdr:nvSpPr>
        <xdr:cNvPr id="308" name="テキスト ボックス 307"/>
        <xdr:cNvSpPr txBox="1"/>
      </xdr:nvSpPr>
      <xdr:spPr>
        <a:xfrm>
          <a:off x="9339795" y="534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124872</xdr:rowOff>
    </xdr:from>
    <xdr:to>
      <xdr:col>46</xdr:col>
      <xdr:colOff>38100</xdr:colOff>
      <xdr:row>36</xdr:row>
      <xdr:rowOff>55022</xdr:rowOff>
    </xdr:to>
    <xdr:sp macro="" textlink="">
      <xdr:nvSpPr>
        <xdr:cNvPr id="309" name="楕円 308"/>
        <xdr:cNvSpPr/>
      </xdr:nvSpPr>
      <xdr:spPr>
        <a:xfrm>
          <a:off x="8699500" y="612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71549</xdr:rowOff>
    </xdr:from>
    <xdr:ext cx="599010" cy="259045"/>
    <xdr:sp macro="" textlink="">
      <xdr:nvSpPr>
        <xdr:cNvPr id="310" name="テキスト ボックス 309"/>
        <xdr:cNvSpPr txBox="1"/>
      </xdr:nvSpPr>
      <xdr:spPr>
        <a:xfrm>
          <a:off x="8450795" y="590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118229</xdr:rowOff>
    </xdr:from>
    <xdr:to>
      <xdr:col>41</xdr:col>
      <xdr:colOff>101600</xdr:colOff>
      <xdr:row>31</xdr:row>
      <xdr:rowOff>48379</xdr:rowOff>
    </xdr:to>
    <xdr:sp macro="" textlink="">
      <xdr:nvSpPr>
        <xdr:cNvPr id="311" name="楕円 310"/>
        <xdr:cNvSpPr/>
      </xdr:nvSpPr>
      <xdr:spPr>
        <a:xfrm>
          <a:off x="7810500" y="526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29</xdr:row>
      <xdr:rowOff>64906</xdr:rowOff>
    </xdr:from>
    <xdr:ext cx="599010" cy="259045"/>
    <xdr:sp macro="" textlink="">
      <xdr:nvSpPr>
        <xdr:cNvPr id="312" name="テキスト ボックス 311"/>
        <xdr:cNvSpPr txBox="1"/>
      </xdr:nvSpPr>
      <xdr:spPr>
        <a:xfrm>
          <a:off x="7561795" y="503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67410</xdr:rowOff>
    </xdr:from>
    <xdr:to>
      <xdr:col>36</xdr:col>
      <xdr:colOff>165100</xdr:colOff>
      <xdr:row>37</xdr:row>
      <xdr:rowOff>169010</xdr:rowOff>
    </xdr:to>
    <xdr:sp macro="" textlink="">
      <xdr:nvSpPr>
        <xdr:cNvPr id="313" name="楕円 312"/>
        <xdr:cNvSpPr/>
      </xdr:nvSpPr>
      <xdr:spPr>
        <a:xfrm>
          <a:off x="6921500" y="641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14087</xdr:rowOff>
    </xdr:from>
    <xdr:ext cx="599010" cy="259045"/>
    <xdr:sp macro="" textlink="">
      <xdr:nvSpPr>
        <xdr:cNvPr id="314" name="テキスト ボックス 313"/>
        <xdr:cNvSpPr txBox="1"/>
      </xdr:nvSpPr>
      <xdr:spPr>
        <a:xfrm>
          <a:off x="6672795" y="618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138099</xdr:rowOff>
    </xdr:from>
    <xdr:to>
      <xdr:col>54</xdr:col>
      <xdr:colOff>189865</xdr:colOff>
      <xdr:row>59</xdr:row>
      <xdr:rowOff>75257</xdr:rowOff>
    </xdr:to>
    <xdr:cxnSp macro="">
      <xdr:nvCxnSpPr>
        <xdr:cNvPr id="340" name="直線コネクタ 339"/>
        <xdr:cNvCxnSpPr/>
      </xdr:nvCxnSpPr>
      <xdr:spPr>
        <a:xfrm flipV="1">
          <a:off x="10475595" y="9396399"/>
          <a:ext cx="1270" cy="7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79084</xdr:rowOff>
    </xdr:from>
    <xdr:ext cx="534377" cy="259045"/>
    <xdr:sp macro="" textlink="">
      <xdr:nvSpPr>
        <xdr:cNvPr id="341" name="普通建設事業費最小値テキスト"/>
        <xdr:cNvSpPr txBox="1"/>
      </xdr:nvSpPr>
      <xdr:spPr>
        <a:xfrm>
          <a:off x="10528300" y="1019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75257</xdr:rowOff>
    </xdr:from>
    <xdr:to>
      <xdr:col>55</xdr:col>
      <xdr:colOff>88900</xdr:colOff>
      <xdr:row>59</xdr:row>
      <xdr:rowOff>75257</xdr:rowOff>
    </xdr:to>
    <xdr:cxnSp macro="">
      <xdr:nvCxnSpPr>
        <xdr:cNvPr id="342" name="直線コネクタ 341"/>
        <xdr:cNvCxnSpPr/>
      </xdr:nvCxnSpPr>
      <xdr:spPr>
        <a:xfrm>
          <a:off x="10388600" y="1019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84776</xdr:rowOff>
    </xdr:from>
    <xdr:ext cx="599010" cy="259045"/>
    <xdr:sp macro="" textlink="">
      <xdr:nvSpPr>
        <xdr:cNvPr id="343" name="普通建設事業費最大値テキスト"/>
        <xdr:cNvSpPr txBox="1"/>
      </xdr:nvSpPr>
      <xdr:spPr>
        <a:xfrm>
          <a:off x="10528300" y="9171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138099</xdr:rowOff>
    </xdr:from>
    <xdr:to>
      <xdr:col>55</xdr:col>
      <xdr:colOff>88900</xdr:colOff>
      <xdr:row>54</xdr:row>
      <xdr:rowOff>138099</xdr:rowOff>
    </xdr:to>
    <xdr:cxnSp macro="">
      <xdr:nvCxnSpPr>
        <xdr:cNvPr id="344" name="直線コネクタ 343"/>
        <xdr:cNvCxnSpPr/>
      </xdr:nvCxnSpPr>
      <xdr:spPr>
        <a:xfrm>
          <a:off x="10388600" y="939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14481</xdr:rowOff>
    </xdr:from>
    <xdr:to>
      <xdr:col>55</xdr:col>
      <xdr:colOff>0</xdr:colOff>
      <xdr:row>58</xdr:row>
      <xdr:rowOff>41684</xdr:rowOff>
    </xdr:to>
    <xdr:cxnSp macro="">
      <xdr:nvCxnSpPr>
        <xdr:cNvPr id="345" name="直線コネクタ 344"/>
        <xdr:cNvCxnSpPr/>
      </xdr:nvCxnSpPr>
      <xdr:spPr>
        <a:xfrm flipV="1">
          <a:off x="9639300" y="9958581"/>
          <a:ext cx="8382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57624</xdr:rowOff>
    </xdr:from>
    <xdr:ext cx="534377" cy="259045"/>
    <xdr:sp macro="" textlink="">
      <xdr:nvSpPr>
        <xdr:cNvPr id="346" name="普通建設事業費平均値テキスト"/>
        <xdr:cNvSpPr txBox="1"/>
      </xdr:nvSpPr>
      <xdr:spPr>
        <a:xfrm>
          <a:off x="10528300" y="10001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79197</xdr:rowOff>
    </xdr:from>
    <xdr:to>
      <xdr:col>55</xdr:col>
      <xdr:colOff>50800</xdr:colOff>
      <xdr:row>59</xdr:row>
      <xdr:rowOff>9347</xdr:rowOff>
    </xdr:to>
    <xdr:sp macro="" textlink="">
      <xdr:nvSpPr>
        <xdr:cNvPr id="347" name="フローチャート: 判断 346"/>
        <xdr:cNvSpPr/>
      </xdr:nvSpPr>
      <xdr:spPr>
        <a:xfrm>
          <a:off x="10426700" y="1002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85671</xdr:rowOff>
    </xdr:from>
    <xdr:to>
      <xdr:col>50</xdr:col>
      <xdr:colOff>114300</xdr:colOff>
      <xdr:row>58</xdr:row>
      <xdr:rowOff>41684</xdr:rowOff>
    </xdr:to>
    <xdr:cxnSp macro="">
      <xdr:nvCxnSpPr>
        <xdr:cNvPr id="348" name="直線コネクタ 347"/>
        <xdr:cNvCxnSpPr/>
      </xdr:nvCxnSpPr>
      <xdr:spPr>
        <a:xfrm>
          <a:off x="8750300" y="9515421"/>
          <a:ext cx="889000" cy="47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64740</xdr:rowOff>
    </xdr:from>
    <xdr:to>
      <xdr:col>50</xdr:col>
      <xdr:colOff>165100</xdr:colOff>
      <xdr:row>58</xdr:row>
      <xdr:rowOff>166340</xdr:rowOff>
    </xdr:to>
    <xdr:sp macro="" textlink="">
      <xdr:nvSpPr>
        <xdr:cNvPr id="349" name="フローチャート: 判断 348"/>
        <xdr:cNvSpPr/>
      </xdr:nvSpPr>
      <xdr:spPr>
        <a:xfrm>
          <a:off x="9588500" y="1000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157467</xdr:rowOff>
    </xdr:from>
    <xdr:ext cx="534377" cy="259045"/>
    <xdr:sp macro="" textlink="">
      <xdr:nvSpPr>
        <xdr:cNvPr id="350" name="テキスト ボックス 349"/>
        <xdr:cNvSpPr txBox="1"/>
      </xdr:nvSpPr>
      <xdr:spPr>
        <a:xfrm>
          <a:off x="9372111" y="101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46092</xdr:rowOff>
    </xdr:from>
    <xdr:to>
      <xdr:col>45</xdr:col>
      <xdr:colOff>177800</xdr:colOff>
      <xdr:row>55</xdr:row>
      <xdr:rowOff>85671</xdr:rowOff>
    </xdr:to>
    <xdr:cxnSp macro="">
      <xdr:nvCxnSpPr>
        <xdr:cNvPr id="351" name="直線コネクタ 350"/>
        <xdr:cNvCxnSpPr/>
      </xdr:nvCxnSpPr>
      <xdr:spPr>
        <a:xfrm>
          <a:off x="7861300" y="8618592"/>
          <a:ext cx="889000" cy="89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83833</xdr:rowOff>
    </xdr:from>
    <xdr:to>
      <xdr:col>46</xdr:col>
      <xdr:colOff>38100</xdr:colOff>
      <xdr:row>59</xdr:row>
      <xdr:rowOff>13983</xdr:rowOff>
    </xdr:to>
    <xdr:sp macro="" textlink="">
      <xdr:nvSpPr>
        <xdr:cNvPr id="352" name="フローチャート: 判断 351"/>
        <xdr:cNvSpPr/>
      </xdr:nvSpPr>
      <xdr:spPr>
        <a:xfrm>
          <a:off x="8699500" y="1002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5110</xdr:rowOff>
    </xdr:from>
    <xdr:ext cx="534377" cy="259045"/>
    <xdr:sp macro="" textlink="">
      <xdr:nvSpPr>
        <xdr:cNvPr id="353" name="テキスト ボックス 352"/>
        <xdr:cNvSpPr txBox="1"/>
      </xdr:nvSpPr>
      <xdr:spPr>
        <a:xfrm>
          <a:off x="8483111" y="1012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46092</xdr:rowOff>
    </xdr:from>
    <xdr:to>
      <xdr:col>41</xdr:col>
      <xdr:colOff>50800</xdr:colOff>
      <xdr:row>50</xdr:row>
      <xdr:rowOff>69828</xdr:rowOff>
    </xdr:to>
    <xdr:cxnSp macro="">
      <xdr:nvCxnSpPr>
        <xdr:cNvPr id="354" name="直線コネクタ 353"/>
        <xdr:cNvCxnSpPr/>
      </xdr:nvCxnSpPr>
      <xdr:spPr>
        <a:xfrm flipV="1">
          <a:off x="6972300" y="8618592"/>
          <a:ext cx="889000" cy="2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62020</xdr:rowOff>
    </xdr:from>
    <xdr:to>
      <xdr:col>41</xdr:col>
      <xdr:colOff>101600</xdr:colOff>
      <xdr:row>58</xdr:row>
      <xdr:rowOff>163620</xdr:rowOff>
    </xdr:to>
    <xdr:sp macro="" textlink="">
      <xdr:nvSpPr>
        <xdr:cNvPr id="355" name="フローチャート: 判断 354"/>
        <xdr:cNvSpPr/>
      </xdr:nvSpPr>
      <xdr:spPr>
        <a:xfrm>
          <a:off x="78105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154747</xdr:rowOff>
    </xdr:from>
    <xdr:ext cx="534377" cy="259045"/>
    <xdr:sp macro="" textlink="">
      <xdr:nvSpPr>
        <xdr:cNvPr id="356" name="テキスト ボックス 355"/>
        <xdr:cNvSpPr txBox="1"/>
      </xdr:nvSpPr>
      <xdr:spPr>
        <a:xfrm>
          <a:off x="7594111" y="1009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58041</xdr:rowOff>
    </xdr:from>
    <xdr:to>
      <xdr:col>36</xdr:col>
      <xdr:colOff>165100</xdr:colOff>
      <xdr:row>58</xdr:row>
      <xdr:rowOff>159641</xdr:rowOff>
    </xdr:to>
    <xdr:sp macro="" textlink="">
      <xdr:nvSpPr>
        <xdr:cNvPr id="357" name="フローチャート: 判断 356"/>
        <xdr:cNvSpPr/>
      </xdr:nvSpPr>
      <xdr:spPr>
        <a:xfrm>
          <a:off x="69215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150768</xdr:rowOff>
    </xdr:from>
    <xdr:ext cx="534377" cy="259045"/>
    <xdr:sp macro="" textlink="">
      <xdr:nvSpPr>
        <xdr:cNvPr id="358" name="テキスト ボックス 357"/>
        <xdr:cNvSpPr txBox="1"/>
      </xdr:nvSpPr>
      <xdr:spPr>
        <a:xfrm>
          <a:off x="6705111" y="1009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135131</xdr:rowOff>
    </xdr:from>
    <xdr:to>
      <xdr:col>55</xdr:col>
      <xdr:colOff>50800</xdr:colOff>
      <xdr:row>58</xdr:row>
      <xdr:rowOff>65281</xdr:rowOff>
    </xdr:to>
    <xdr:sp macro="" textlink="">
      <xdr:nvSpPr>
        <xdr:cNvPr id="364" name="楕円 363"/>
        <xdr:cNvSpPr/>
      </xdr:nvSpPr>
      <xdr:spPr>
        <a:xfrm>
          <a:off x="10426700" y="990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158008</xdr:rowOff>
    </xdr:from>
    <xdr:ext cx="599010" cy="259045"/>
    <xdr:sp macro="" textlink="">
      <xdr:nvSpPr>
        <xdr:cNvPr id="365" name="普通建設事業費該当値テキスト"/>
        <xdr:cNvSpPr txBox="1"/>
      </xdr:nvSpPr>
      <xdr:spPr>
        <a:xfrm>
          <a:off x="10528300" y="975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162334</xdr:rowOff>
    </xdr:from>
    <xdr:to>
      <xdr:col>50</xdr:col>
      <xdr:colOff>165100</xdr:colOff>
      <xdr:row>58</xdr:row>
      <xdr:rowOff>92484</xdr:rowOff>
    </xdr:to>
    <xdr:sp macro="" textlink="">
      <xdr:nvSpPr>
        <xdr:cNvPr id="366" name="楕円 365"/>
        <xdr:cNvSpPr/>
      </xdr:nvSpPr>
      <xdr:spPr>
        <a:xfrm>
          <a:off x="9588500" y="993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109011</xdr:rowOff>
    </xdr:from>
    <xdr:ext cx="599010" cy="259045"/>
    <xdr:sp macro="" textlink="">
      <xdr:nvSpPr>
        <xdr:cNvPr id="367" name="テキスト ボックス 366"/>
        <xdr:cNvSpPr txBox="1"/>
      </xdr:nvSpPr>
      <xdr:spPr>
        <a:xfrm>
          <a:off x="9339795" y="9710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34871</xdr:rowOff>
    </xdr:from>
    <xdr:to>
      <xdr:col>46</xdr:col>
      <xdr:colOff>38100</xdr:colOff>
      <xdr:row>55</xdr:row>
      <xdr:rowOff>136471</xdr:rowOff>
    </xdr:to>
    <xdr:sp macro="" textlink="">
      <xdr:nvSpPr>
        <xdr:cNvPr id="368" name="楕円 367"/>
        <xdr:cNvSpPr/>
      </xdr:nvSpPr>
      <xdr:spPr>
        <a:xfrm>
          <a:off x="8699500" y="946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152998</xdr:rowOff>
    </xdr:from>
    <xdr:ext cx="599010" cy="259045"/>
    <xdr:sp macro="" textlink="">
      <xdr:nvSpPr>
        <xdr:cNvPr id="369" name="テキスト ボックス 368"/>
        <xdr:cNvSpPr txBox="1"/>
      </xdr:nvSpPr>
      <xdr:spPr>
        <a:xfrm>
          <a:off x="8450795" y="923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49</xdr:row>
      <xdr:rowOff>166742</xdr:rowOff>
    </xdr:from>
    <xdr:to>
      <xdr:col>41</xdr:col>
      <xdr:colOff>101600</xdr:colOff>
      <xdr:row>50</xdr:row>
      <xdr:rowOff>96892</xdr:rowOff>
    </xdr:to>
    <xdr:sp macro="" textlink="">
      <xdr:nvSpPr>
        <xdr:cNvPr id="370" name="楕円 369"/>
        <xdr:cNvSpPr/>
      </xdr:nvSpPr>
      <xdr:spPr>
        <a:xfrm>
          <a:off x="7810500" y="85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113419</xdr:rowOff>
    </xdr:from>
    <xdr:ext cx="599010" cy="259045"/>
    <xdr:sp macro="" textlink="">
      <xdr:nvSpPr>
        <xdr:cNvPr id="371" name="テキスト ボックス 370"/>
        <xdr:cNvSpPr txBox="1"/>
      </xdr:nvSpPr>
      <xdr:spPr>
        <a:xfrm>
          <a:off x="7561795" y="834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19028</xdr:rowOff>
    </xdr:from>
    <xdr:to>
      <xdr:col>36</xdr:col>
      <xdr:colOff>165100</xdr:colOff>
      <xdr:row>50</xdr:row>
      <xdr:rowOff>120628</xdr:rowOff>
    </xdr:to>
    <xdr:sp macro="" textlink="">
      <xdr:nvSpPr>
        <xdr:cNvPr id="372" name="楕円 371"/>
        <xdr:cNvSpPr/>
      </xdr:nvSpPr>
      <xdr:spPr>
        <a:xfrm>
          <a:off x="6921500" y="859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137155</xdr:rowOff>
    </xdr:from>
    <xdr:ext cx="599010" cy="259045"/>
    <xdr:sp macro="" textlink="">
      <xdr:nvSpPr>
        <xdr:cNvPr id="373" name="テキスト ボックス 372"/>
        <xdr:cNvSpPr txBox="1"/>
      </xdr:nvSpPr>
      <xdr:spPr>
        <a:xfrm>
          <a:off x="6672795" y="836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77</xdr:row>
      <xdr:rowOff>159984</xdr:rowOff>
    </xdr:from>
    <xdr:to>
      <xdr:col>54</xdr:col>
      <xdr:colOff>189865</xdr:colOff>
      <xdr:row>79</xdr:row>
      <xdr:rowOff>98879</xdr:rowOff>
    </xdr:to>
    <xdr:cxnSp macro="">
      <xdr:nvCxnSpPr>
        <xdr:cNvPr id="399" name="直線コネクタ 398"/>
        <xdr:cNvCxnSpPr/>
      </xdr:nvCxnSpPr>
      <xdr:spPr>
        <a:xfrm flipV="1">
          <a:off x="10475595" y="13361634"/>
          <a:ext cx="1270" cy="281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114050</xdr:rowOff>
    </xdr:from>
    <xdr:ext cx="249299" cy="259045"/>
    <xdr:sp macro="" textlink="">
      <xdr:nvSpPr>
        <xdr:cNvPr id="400" name="普通建設事業費 （ うち新規整備　）最小値テキスト"/>
        <xdr:cNvSpPr txBox="1"/>
      </xdr:nvSpPr>
      <xdr:spPr>
        <a:xfrm>
          <a:off x="10528300" y="13658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106661</xdr:rowOff>
    </xdr:from>
    <xdr:ext cx="599010" cy="259045"/>
    <xdr:sp macro="" textlink="">
      <xdr:nvSpPr>
        <xdr:cNvPr id="402" name="普通建設事業費 （ うち新規整備　）最大値テキスト"/>
        <xdr:cNvSpPr txBox="1"/>
      </xdr:nvSpPr>
      <xdr:spPr>
        <a:xfrm>
          <a:off x="10528300" y="13136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159984</xdr:rowOff>
    </xdr:from>
    <xdr:to>
      <xdr:col>55</xdr:col>
      <xdr:colOff>88900</xdr:colOff>
      <xdr:row>77</xdr:row>
      <xdr:rowOff>159984</xdr:rowOff>
    </xdr:to>
    <xdr:cxnSp macro="">
      <xdr:nvCxnSpPr>
        <xdr:cNvPr id="403" name="直線コネクタ 402"/>
        <xdr:cNvCxnSpPr/>
      </xdr:nvCxnSpPr>
      <xdr:spPr>
        <a:xfrm>
          <a:off x="10388600" y="1336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149647</xdr:rowOff>
    </xdr:from>
    <xdr:to>
      <xdr:col>55</xdr:col>
      <xdr:colOff>0</xdr:colOff>
      <xdr:row>79</xdr:row>
      <xdr:rowOff>41940</xdr:rowOff>
    </xdr:to>
    <xdr:cxnSp macro="">
      <xdr:nvCxnSpPr>
        <xdr:cNvPr id="404" name="直線コネクタ 403"/>
        <xdr:cNvCxnSpPr/>
      </xdr:nvCxnSpPr>
      <xdr:spPr>
        <a:xfrm>
          <a:off x="9639300" y="13522747"/>
          <a:ext cx="838200" cy="6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158500</xdr:rowOff>
    </xdr:from>
    <xdr:ext cx="534377" cy="259045"/>
    <xdr:sp macro="" textlink="">
      <xdr:nvSpPr>
        <xdr:cNvPr id="405" name="普通建設事業費 （ うち新規整備　）平均値テキスト"/>
        <xdr:cNvSpPr txBox="1"/>
      </xdr:nvSpPr>
      <xdr:spPr>
        <a:xfrm>
          <a:off x="10528300" y="13531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8623</xdr:rowOff>
    </xdr:from>
    <xdr:to>
      <xdr:col>55</xdr:col>
      <xdr:colOff>50800</xdr:colOff>
      <xdr:row>79</xdr:row>
      <xdr:rowOff>110223</xdr:rowOff>
    </xdr:to>
    <xdr:sp macro="" textlink="">
      <xdr:nvSpPr>
        <xdr:cNvPr id="406" name="フローチャート: 判断 405"/>
        <xdr:cNvSpPr/>
      </xdr:nvSpPr>
      <xdr:spPr>
        <a:xfrm>
          <a:off x="10426700" y="1355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4758</xdr:rowOff>
    </xdr:from>
    <xdr:to>
      <xdr:col>50</xdr:col>
      <xdr:colOff>114300</xdr:colOff>
      <xdr:row>78</xdr:row>
      <xdr:rowOff>149647</xdr:rowOff>
    </xdr:to>
    <xdr:cxnSp macro="">
      <xdr:nvCxnSpPr>
        <xdr:cNvPr id="407" name="直線コネクタ 406"/>
        <xdr:cNvCxnSpPr/>
      </xdr:nvCxnSpPr>
      <xdr:spPr>
        <a:xfrm>
          <a:off x="8750300" y="13034958"/>
          <a:ext cx="889000" cy="48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170061</xdr:rowOff>
    </xdr:from>
    <xdr:to>
      <xdr:col>50</xdr:col>
      <xdr:colOff>165100</xdr:colOff>
      <xdr:row>79</xdr:row>
      <xdr:rowOff>100211</xdr:rowOff>
    </xdr:to>
    <xdr:sp macro="" textlink="">
      <xdr:nvSpPr>
        <xdr:cNvPr id="408" name="フローチャート: 判断 407"/>
        <xdr:cNvSpPr/>
      </xdr:nvSpPr>
      <xdr:spPr>
        <a:xfrm>
          <a:off x="9588500" y="135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91338</xdr:rowOff>
    </xdr:from>
    <xdr:ext cx="534377" cy="259045"/>
    <xdr:sp macro="" textlink="">
      <xdr:nvSpPr>
        <xdr:cNvPr id="409" name="テキスト ボックス 408"/>
        <xdr:cNvSpPr txBox="1"/>
      </xdr:nvSpPr>
      <xdr:spPr>
        <a:xfrm>
          <a:off x="9372111" y="1363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39198</xdr:rowOff>
    </xdr:from>
    <xdr:to>
      <xdr:col>45</xdr:col>
      <xdr:colOff>177800</xdr:colOff>
      <xdr:row>76</xdr:row>
      <xdr:rowOff>4758</xdr:rowOff>
    </xdr:to>
    <xdr:cxnSp macro="">
      <xdr:nvCxnSpPr>
        <xdr:cNvPr id="410" name="直線コネクタ 409"/>
        <xdr:cNvCxnSpPr/>
      </xdr:nvCxnSpPr>
      <xdr:spPr>
        <a:xfrm>
          <a:off x="7861300" y="12212148"/>
          <a:ext cx="889000" cy="82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167078</xdr:rowOff>
    </xdr:from>
    <xdr:to>
      <xdr:col>46</xdr:col>
      <xdr:colOff>38100</xdr:colOff>
      <xdr:row>79</xdr:row>
      <xdr:rowOff>97228</xdr:rowOff>
    </xdr:to>
    <xdr:sp macro="" textlink="">
      <xdr:nvSpPr>
        <xdr:cNvPr id="411" name="フローチャート: 判断 410"/>
        <xdr:cNvSpPr/>
      </xdr:nvSpPr>
      <xdr:spPr>
        <a:xfrm>
          <a:off x="8699500" y="1354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88355</xdr:rowOff>
    </xdr:from>
    <xdr:ext cx="534377" cy="259045"/>
    <xdr:sp macro="" textlink="">
      <xdr:nvSpPr>
        <xdr:cNvPr id="412" name="テキスト ボックス 411"/>
        <xdr:cNvSpPr txBox="1"/>
      </xdr:nvSpPr>
      <xdr:spPr>
        <a:xfrm>
          <a:off x="8483111" y="1363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1338</xdr:rowOff>
    </xdr:from>
    <xdr:to>
      <xdr:col>41</xdr:col>
      <xdr:colOff>50800</xdr:colOff>
      <xdr:row>71</xdr:row>
      <xdr:rowOff>39198</xdr:rowOff>
    </xdr:to>
    <xdr:cxnSp macro="">
      <xdr:nvCxnSpPr>
        <xdr:cNvPr id="413" name="直線コネクタ 412"/>
        <xdr:cNvCxnSpPr/>
      </xdr:nvCxnSpPr>
      <xdr:spPr>
        <a:xfrm>
          <a:off x="6972300" y="12174288"/>
          <a:ext cx="889000" cy="3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144918</xdr:rowOff>
    </xdr:from>
    <xdr:to>
      <xdr:col>41</xdr:col>
      <xdr:colOff>101600</xdr:colOff>
      <xdr:row>79</xdr:row>
      <xdr:rowOff>75068</xdr:rowOff>
    </xdr:to>
    <xdr:sp macro="" textlink="">
      <xdr:nvSpPr>
        <xdr:cNvPr id="414" name="フローチャート: 判断 413"/>
        <xdr:cNvSpPr/>
      </xdr:nvSpPr>
      <xdr:spPr>
        <a:xfrm>
          <a:off x="7810500" y="1351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66195</xdr:rowOff>
    </xdr:from>
    <xdr:ext cx="534377" cy="259045"/>
    <xdr:sp macro="" textlink="">
      <xdr:nvSpPr>
        <xdr:cNvPr id="415" name="テキスト ボックス 414"/>
        <xdr:cNvSpPr txBox="1"/>
      </xdr:nvSpPr>
      <xdr:spPr>
        <a:xfrm>
          <a:off x="7594111" y="1361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137384</xdr:rowOff>
    </xdr:from>
    <xdr:to>
      <xdr:col>36</xdr:col>
      <xdr:colOff>165100</xdr:colOff>
      <xdr:row>79</xdr:row>
      <xdr:rowOff>67534</xdr:rowOff>
    </xdr:to>
    <xdr:sp macro="" textlink="">
      <xdr:nvSpPr>
        <xdr:cNvPr id="416" name="フローチャート: 判断 415"/>
        <xdr:cNvSpPr/>
      </xdr:nvSpPr>
      <xdr:spPr>
        <a:xfrm>
          <a:off x="69215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58661</xdr:rowOff>
    </xdr:from>
    <xdr:ext cx="534377" cy="259045"/>
    <xdr:sp macro="" textlink="">
      <xdr:nvSpPr>
        <xdr:cNvPr id="417" name="テキスト ボックス 416"/>
        <xdr:cNvSpPr txBox="1"/>
      </xdr:nvSpPr>
      <xdr:spPr>
        <a:xfrm>
          <a:off x="6705111" y="1360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162590</xdr:rowOff>
    </xdr:from>
    <xdr:to>
      <xdr:col>55</xdr:col>
      <xdr:colOff>50800</xdr:colOff>
      <xdr:row>79</xdr:row>
      <xdr:rowOff>92740</xdr:rowOff>
    </xdr:to>
    <xdr:sp macro="" textlink="">
      <xdr:nvSpPr>
        <xdr:cNvPr id="423" name="楕円 422"/>
        <xdr:cNvSpPr/>
      </xdr:nvSpPr>
      <xdr:spPr>
        <a:xfrm>
          <a:off x="10426700" y="1353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121967</xdr:rowOff>
    </xdr:from>
    <xdr:ext cx="534377" cy="259045"/>
    <xdr:sp macro="" textlink="">
      <xdr:nvSpPr>
        <xdr:cNvPr id="424" name="普通建設事業費 （ うち新規整備　）該当値テキスト"/>
        <xdr:cNvSpPr txBox="1"/>
      </xdr:nvSpPr>
      <xdr:spPr>
        <a:xfrm>
          <a:off x="10528300" y="1332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98847</xdr:rowOff>
    </xdr:from>
    <xdr:to>
      <xdr:col>50</xdr:col>
      <xdr:colOff>165100</xdr:colOff>
      <xdr:row>79</xdr:row>
      <xdr:rowOff>28997</xdr:rowOff>
    </xdr:to>
    <xdr:sp macro="" textlink="">
      <xdr:nvSpPr>
        <xdr:cNvPr id="425" name="楕円 424"/>
        <xdr:cNvSpPr/>
      </xdr:nvSpPr>
      <xdr:spPr>
        <a:xfrm>
          <a:off x="9588500" y="1347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45524</xdr:rowOff>
    </xdr:from>
    <xdr:ext cx="534377" cy="259045"/>
    <xdr:sp macro="" textlink="">
      <xdr:nvSpPr>
        <xdr:cNvPr id="426" name="テキスト ボックス 425"/>
        <xdr:cNvSpPr txBox="1"/>
      </xdr:nvSpPr>
      <xdr:spPr>
        <a:xfrm>
          <a:off x="9372111" y="1324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125407</xdr:rowOff>
    </xdr:from>
    <xdr:to>
      <xdr:col>46</xdr:col>
      <xdr:colOff>38100</xdr:colOff>
      <xdr:row>76</xdr:row>
      <xdr:rowOff>55556</xdr:rowOff>
    </xdr:to>
    <xdr:sp macro="" textlink="">
      <xdr:nvSpPr>
        <xdr:cNvPr id="427" name="楕円 426"/>
        <xdr:cNvSpPr/>
      </xdr:nvSpPr>
      <xdr:spPr>
        <a:xfrm>
          <a:off x="8699500" y="129841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72084</xdr:rowOff>
    </xdr:from>
    <xdr:ext cx="599010" cy="259045"/>
    <xdr:sp macro="" textlink="">
      <xdr:nvSpPr>
        <xdr:cNvPr id="428" name="テキスト ボックス 427"/>
        <xdr:cNvSpPr txBox="1"/>
      </xdr:nvSpPr>
      <xdr:spPr>
        <a:xfrm>
          <a:off x="8450795" y="1275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159848</xdr:rowOff>
    </xdr:from>
    <xdr:to>
      <xdr:col>41</xdr:col>
      <xdr:colOff>101600</xdr:colOff>
      <xdr:row>71</xdr:row>
      <xdr:rowOff>89998</xdr:rowOff>
    </xdr:to>
    <xdr:sp macro="" textlink="">
      <xdr:nvSpPr>
        <xdr:cNvPr id="429" name="楕円 428"/>
        <xdr:cNvSpPr/>
      </xdr:nvSpPr>
      <xdr:spPr>
        <a:xfrm>
          <a:off x="7810500" y="121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106525</xdr:rowOff>
    </xdr:from>
    <xdr:ext cx="599010" cy="259045"/>
    <xdr:sp macro="" textlink="">
      <xdr:nvSpPr>
        <xdr:cNvPr id="430" name="テキスト ボックス 429"/>
        <xdr:cNvSpPr txBox="1"/>
      </xdr:nvSpPr>
      <xdr:spPr>
        <a:xfrm>
          <a:off x="7561795" y="11936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121988</xdr:rowOff>
    </xdr:from>
    <xdr:to>
      <xdr:col>36</xdr:col>
      <xdr:colOff>165100</xdr:colOff>
      <xdr:row>71</xdr:row>
      <xdr:rowOff>52138</xdr:rowOff>
    </xdr:to>
    <xdr:sp macro="" textlink="">
      <xdr:nvSpPr>
        <xdr:cNvPr id="431" name="楕円 430"/>
        <xdr:cNvSpPr/>
      </xdr:nvSpPr>
      <xdr:spPr>
        <a:xfrm>
          <a:off x="6921500" y="1212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68665</xdr:rowOff>
    </xdr:from>
    <xdr:ext cx="599010" cy="259045"/>
    <xdr:sp macro="" textlink="">
      <xdr:nvSpPr>
        <xdr:cNvPr id="432" name="テキスト ボックス 431"/>
        <xdr:cNvSpPr txBox="1"/>
      </xdr:nvSpPr>
      <xdr:spPr>
        <a:xfrm>
          <a:off x="6672795" y="1189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6" name="直線コネクタ 455"/>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7" name="普通建設事業費 （ うち更新整備　）最小値テキスト"/>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8" name="直線コネクタ 457"/>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9" name="普通建設事業費 （ うち更新整備　）最大値テキスト"/>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60" name="直線コネクタ 459"/>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169937</xdr:rowOff>
    </xdr:from>
    <xdr:to>
      <xdr:col>55</xdr:col>
      <xdr:colOff>0</xdr:colOff>
      <xdr:row>98</xdr:row>
      <xdr:rowOff>24443</xdr:rowOff>
    </xdr:to>
    <xdr:cxnSp macro="">
      <xdr:nvCxnSpPr>
        <xdr:cNvPr id="461" name="直線コネクタ 460"/>
        <xdr:cNvCxnSpPr/>
      </xdr:nvCxnSpPr>
      <xdr:spPr>
        <a:xfrm flipV="1">
          <a:off x="9639300" y="16629137"/>
          <a:ext cx="838200" cy="19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130905</xdr:rowOff>
    </xdr:from>
    <xdr:ext cx="534377" cy="259045"/>
    <xdr:sp macro="" textlink="">
      <xdr:nvSpPr>
        <xdr:cNvPr id="462" name="普通建設事業費 （ うち更新整備　）平均値テキスト"/>
        <xdr:cNvSpPr txBox="1"/>
      </xdr:nvSpPr>
      <xdr:spPr>
        <a:xfrm>
          <a:off x="10528300" y="1676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63" name="フローチャート: 判断 462"/>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24443</xdr:rowOff>
    </xdr:from>
    <xdr:to>
      <xdr:col>50</xdr:col>
      <xdr:colOff>114300</xdr:colOff>
      <xdr:row>98</xdr:row>
      <xdr:rowOff>122467</xdr:rowOff>
    </xdr:to>
    <xdr:cxnSp macro="">
      <xdr:nvCxnSpPr>
        <xdr:cNvPr id="464" name="直線コネクタ 463"/>
        <xdr:cNvCxnSpPr/>
      </xdr:nvCxnSpPr>
      <xdr:spPr>
        <a:xfrm flipV="1">
          <a:off x="8750300" y="16826543"/>
          <a:ext cx="889000" cy="9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5" name="フローチャート: 判断 464"/>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79469</xdr:rowOff>
    </xdr:from>
    <xdr:ext cx="534377" cy="259045"/>
    <xdr:sp macro="" textlink="">
      <xdr:nvSpPr>
        <xdr:cNvPr id="466" name="テキスト ボックス 465"/>
        <xdr:cNvSpPr txBox="1"/>
      </xdr:nvSpPr>
      <xdr:spPr>
        <a:xfrm>
          <a:off x="9372111" y="1653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122467</xdr:rowOff>
    </xdr:from>
    <xdr:to>
      <xdr:col>45</xdr:col>
      <xdr:colOff>177800</xdr:colOff>
      <xdr:row>99</xdr:row>
      <xdr:rowOff>4042</xdr:rowOff>
    </xdr:to>
    <xdr:cxnSp macro="">
      <xdr:nvCxnSpPr>
        <xdr:cNvPr id="467" name="直線コネクタ 466"/>
        <xdr:cNvCxnSpPr/>
      </xdr:nvCxnSpPr>
      <xdr:spPr>
        <a:xfrm flipV="1">
          <a:off x="7861300" y="16924567"/>
          <a:ext cx="889000" cy="5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13084</xdr:rowOff>
    </xdr:from>
    <xdr:to>
      <xdr:col>46</xdr:col>
      <xdr:colOff>38100</xdr:colOff>
      <xdr:row>98</xdr:row>
      <xdr:rowOff>114684</xdr:rowOff>
    </xdr:to>
    <xdr:sp macro="" textlink="">
      <xdr:nvSpPr>
        <xdr:cNvPr id="468" name="フローチャート: 判断 467"/>
        <xdr:cNvSpPr/>
      </xdr:nvSpPr>
      <xdr:spPr>
        <a:xfrm>
          <a:off x="8699500" y="168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131211</xdr:rowOff>
    </xdr:from>
    <xdr:ext cx="534377" cy="259045"/>
    <xdr:sp macro="" textlink="">
      <xdr:nvSpPr>
        <xdr:cNvPr id="469" name="テキスト ボックス 468"/>
        <xdr:cNvSpPr txBox="1"/>
      </xdr:nvSpPr>
      <xdr:spPr>
        <a:xfrm>
          <a:off x="8483111" y="165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4042</xdr:rowOff>
    </xdr:from>
    <xdr:to>
      <xdr:col>41</xdr:col>
      <xdr:colOff>50800</xdr:colOff>
      <xdr:row>99</xdr:row>
      <xdr:rowOff>8545</xdr:rowOff>
    </xdr:to>
    <xdr:cxnSp macro="">
      <xdr:nvCxnSpPr>
        <xdr:cNvPr id="470" name="直線コネクタ 469"/>
        <xdr:cNvCxnSpPr/>
      </xdr:nvCxnSpPr>
      <xdr:spPr>
        <a:xfrm flipV="1">
          <a:off x="6972300" y="16977592"/>
          <a:ext cx="8890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28587</xdr:rowOff>
    </xdr:from>
    <xdr:to>
      <xdr:col>41</xdr:col>
      <xdr:colOff>101600</xdr:colOff>
      <xdr:row>98</xdr:row>
      <xdr:rowOff>130187</xdr:rowOff>
    </xdr:to>
    <xdr:sp macro="" textlink="">
      <xdr:nvSpPr>
        <xdr:cNvPr id="471" name="フローチャート: 判断 470"/>
        <xdr:cNvSpPr/>
      </xdr:nvSpPr>
      <xdr:spPr>
        <a:xfrm>
          <a:off x="7810500" y="1683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146714</xdr:rowOff>
    </xdr:from>
    <xdr:ext cx="534377" cy="259045"/>
    <xdr:sp macro="" textlink="">
      <xdr:nvSpPr>
        <xdr:cNvPr id="472" name="テキスト ボックス 471"/>
        <xdr:cNvSpPr txBox="1"/>
      </xdr:nvSpPr>
      <xdr:spPr>
        <a:xfrm>
          <a:off x="7594111" y="1660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23022</xdr:rowOff>
    </xdr:from>
    <xdr:to>
      <xdr:col>36</xdr:col>
      <xdr:colOff>165100</xdr:colOff>
      <xdr:row>98</xdr:row>
      <xdr:rowOff>124622</xdr:rowOff>
    </xdr:to>
    <xdr:sp macro="" textlink="">
      <xdr:nvSpPr>
        <xdr:cNvPr id="473" name="フローチャート: 判断 472"/>
        <xdr:cNvSpPr/>
      </xdr:nvSpPr>
      <xdr:spPr>
        <a:xfrm>
          <a:off x="6921500" y="1682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141149</xdr:rowOff>
    </xdr:from>
    <xdr:ext cx="534377" cy="259045"/>
    <xdr:sp macro="" textlink="">
      <xdr:nvSpPr>
        <xdr:cNvPr id="474" name="テキスト ボックス 473"/>
        <xdr:cNvSpPr txBox="1"/>
      </xdr:nvSpPr>
      <xdr:spPr>
        <a:xfrm>
          <a:off x="6705111" y="1660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119137</xdr:rowOff>
    </xdr:from>
    <xdr:to>
      <xdr:col>55</xdr:col>
      <xdr:colOff>50800</xdr:colOff>
      <xdr:row>97</xdr:row>
      <xdr:rowOff>49287</xdr:rowOff>
    </xdr:to>
    <xdr:sp macro="" textlink="">
      <xdr:nvSpPr>
        <xdr:cNvPr id="480" name="楕円 479"/>
        <xdr:cNvSpPr/>
      </xdr:nvSpPr>
      <xdr:spPr>
        <a:xfrm>
          <a:off x="10426700" y="1657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142014</xdr:rowOff>
    </xdr:from>
    <xdr:ext cx="599010" cy="259045"/>
    <xdr:sp macro="" textlink="">
      <xdr:nvSpPr>
        <xdr:cNvPr id="481" name="普通建設事業費 （ うち更新整備　）該当値テキスト"/>
        <xdr:cNvSpPr txBox="1"/>
      </xdr:nvSpPr>
      <xdr:spPr>
        <a:xfrm>
          <a:off x="10528300" y="16429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145093</xdr:rowOff>
    </xdr:from>
    <xdr:to>
      <xdr:col>50</xdr:col>
      <xdr:colOff>165100</xdr:colOff>
      <xdr:row>98</xdr:row>
      <xdr:rowOff>75243</xdr:rowOff>
    </xdr:to>
    <xdr:sp macro="" textlink="">
      <xdr:nvSpPr>
        <xdr:cNvPr id="482" name="楕円 481"/>
        <xdr:cNvSpPr/>
      </xdr:nvSpPr>
      <xdr:spPr>
        <a:xfrm>
          <a:off x="9588500" y="1677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66370</xdr:rowOff>
    </xdr:from>
    <xdr:ext cx="534377" cy="259045"/>
    <xdr:sp macro="" textlink="">
      <xdr:nvSpPr>
        <xdr:cNvPr id="483" name="テキスト ボックス 482"/>
        <xdr:cNvSpPr txBox="1"/>
      </xdr:nvSpPr>
      <xdr:spPr>
        <a:xfrm>
          <a:off x="9372111" y="168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71667</xdr:rowOff>
    </xdr:from>
    <xdr:to>
      <xdr:col>46</xdr:col>
      <xdr:colOff>38100</xdr:colOff>
      <xdr:row>99</xdr:row>
      <xdr:rowOff>1817</xdr:rowOff>
    </xdr:to>
    <xdr:sp macro="" textlink="">
      <xdr:nvSpPr>
        <xdr:cNvPr id="484" name="楕円 483"/>
        <xdr:cNvSpPr/>
      </xdr:nvSpPr>
      <xdr:spPr>
        <a:xfrm>
          <a:off x="8699500" y="168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164394</xdr:rowOff>
    </xdr:from>
    <xdr:ext cx="534377" cy="259045"/>
    <xdr:sp macro="" textlink="">
      <xdr:nvSpPr>
        <xdr:cNvPr id="485" name="テキスト ボックス 484"/>
        <xdr:cNvSpPr txBox="1"/>
      </xdr:nvSpPr>
      <xdr:spPr>
        <a:xfrm>
          <a:off x="8483111" y="1696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124692</xdr:rowOff>
    </xdr:from>
    <xdr:to>
      <xdr:col>41</xdr:col>
      <xdr:colOff>101600</xdr:colOff>
      <xdr:row>99</xdr:row>
      <xdr:rowOff>54842</xdr:rowOff>
    </xdr:to>
    <xdr:sp macro="" textlink="">
      <xdr:nvSpPr>
        <xdr:cNvPr id="486" name="楕円 485"/>
        <xdr:cNvSpPr/>
      </xdr:nvSpPr>
      <xdr:spPr>
        <a:xfrm>
          <a:off x="7810500" y="1692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45969</xdr:rowOff>
    </xdr:from>
    <xdr:ext cx="534377" cy="259045"/>
    <xdr:sp macro="" textlink="">
      <xdr:nvSpPr>
        <xdr:cNvPr id="487" name="テキスト ボックス 486"/>
        <xdr:cNvSpPr txBox="1"/>
      </xdr:nvSpPr>
      <xdr:spPr>
        <a:xfrm>
          <a:off x="7594111" y="1701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129195</xdr:rowOff>
    </xdr:from>
    <xdr:to>
      <xdr:col>36</xdr:col>
      <xdr:colOff>165100</xdr:colOff>
      <xdr:row>99</xdr:row>
      <xdr:rowOff>59345</xdr:rowOff>
    </xdr:to>
    <xdr:sp macro="" textlink="">
      <xdr:nvSpPr>
        <xdr:cNvPr id="488" name="楕円 487"/>
        <xdr:cNvSpPr/>
      </xdr:nvSpPr>
      <xdr:spPr>
        <a:xfrm>
          <a:off x="6921500" y="1693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50472</xdr:rowOff>
    </xdr:from>
    <xdr:ext cx="469744" cy="259045"/>
    <xdr:sp macro="" textlink="">
      <xdr:nvSpPr>
        <xdr:cNvPr id="489" name="テキスト ボックス 488"/>
        <xdr:cNvSpPr txBox="1"/>
      </xdr:nvSpPr>
      <xdr:spPr>
        <a:xfrm>
          <a:off x="6737428" y="17024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5" name="直線コネクタ 514"/>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6" name="災害復旧事業費最小値テキスト"/>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8" name="災害復旧事業費最大値テキスト"/>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9" name="直線コネクタ 518"/>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9421</xdr:rowOff>
    </xdr:from>
    <xdr:to>
      <xdr:col>85</xdr:col>
      <xdr:colOff>127000</xdr:colOff>
      <xdr:row>38</xdr:row>
      <xdr:rowOff>143674</xdr:rowOff>
    </xdr:to>
    <xdr:cxnSp macro="">
      <xdr:nvCxnSpPr>
        <xdr:cNvPr id="520" name="直線コネクタ 519"/>
        <xdr:cNvCxnSpPr/>
      </xdr:nvCxnSpPr>
      <xdr:spPr>
        <a:xfrm>
          <a:off x="15481300" y="6524521"/>
          <a:ext cx="838200" cy="13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167300</xdr:rowOff>
    </xdr:from>
    <xdr:ext cx="469744" cy="259045"/>
    <xdr:sp macro="" textlink="">
      <xdr:nvSpPr>
        <xdr:cNvPr id="521" name="災害復旧事業費平均値テキスト"/>
        <xdr:cNvSpPr txBox="1"/>
      </xdr:nvSpPr>
      <xdr:spPr>
        <a:xfrm>
          <a:off x="16370300" y="6682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22" name="フローチャート: 判断 521"/>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9421</xdr:rowOff>
    </xdr:from>
    <xdr:to>
      <xdr:col>81</xdr:col>
      <xdr:colOff>50800</xdr:colOff>
      <xdr:row>38</xdr:row>
      <xdr:rowOff>15867</xdr:rowOff>
    </xdr:to>
    <xdr:cxnSp macro="">
      <xdr:nvCxnSpPr>
        <xdr:cNvPr id="523" name="直線コネクタ 522"/>
        <xdr:cNvCxnSpPr/>
      </xdr:nvCxnSpPr>
      <xdr:spPr>
        <a:xfrm flipV="1">
          <a:off x="14592300" y="6524521"/>
          <a:ext cx="8890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4" name="フローチャート: 判断 523"/>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89684</xdr:rowOff>
    </xdr:from>
    <xdr:ext cx="534377" cy="259045"/>
    <xdr:sp macro="" textlink="">
      <xdr:nvSpPr>
        <xdr:cNvPr id="525" name="テキスト ボックス 524"/>
        <xdr:cNvSpPr txBox="1"/>
      </xdr:nvSpPr>
      <xdr:spPr>
        <a:xfrm>
          <a:off x="15214111" y="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15867</xdr:rowOff>
    </xdr:from>
    <xdr:to>
      <xdr:col>76</xdr:col>
      <xdr:colOff>114300</xdr:colOff>
      <xdr:row>38</xdr:row>
      <xdr:rowOff>71675</xdr:rowOff>
    </xdr:to>
    <xdr:cxnSp macro="">
      <xdr:nvCxnSpPr>
        <xdr:cNvPr id="526" name="直線コネクタ 525"/>
        <xdr:cNvCxnSpPr/>
      </xdr:nvCxnSpPr>
      <xdr:spPr>
        <a:xfrm flipV="1">
          <a:off x="13703300" y="6530967"/>
          <a:ext cx="889000" cy="5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18798</xdr:rowOff>
    </xdr:from>
    <xdr:to>
      <xdr:col>76</xdr:col>
      <xdr:colOff>165100</xdr:colOff>
      <xdr:row>39</xdr:row>
      <xdr:rowOff>120398</xdr:rowOff>
    </xdr:to>
    <xdr:sp macro="" textlink="">
      <xdr:nvSpPr>
        <xdr:cNvPr id="527" name="フローチャート: 判断 526"/>
        <xdr:cNvSpPr/>
      </xdr:nvSpPr>
      <xdr:spPr>
        <a:xfrm>
          <a:off x="14541500" y="670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111525</xdr:rowOff>
    </xdr:from>
    <xdr:ext cx="469744" cy="259045"/>
    <xdr:sp macro="" textlink="">
      <xdr:nvSpPr>
        <xdr:cNvPr id="528" name="テキスト ボックス 527"/>
        <xdr:cNvSpPr txBox="1"/>
      </xdr:nvSpPr>
      <xdr:spPr>
        <a:xfrm>
          <a:off x="14357428" y="6798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1308</xdr:rowOff>
    </xdr:from>
    <xdr:to>
      <xdr:col>71</xdr:col>
      <xdr:colOff>177800</xdr:colOff>
      <xdr:row>38</xdr:row>
      <xdr:rowOff>71675</xdr:rowOff>
    </xdr:to>
    <xdr:cxnSp macro="">
      <xdr:nvCxnSpPr>
        <xdr:cNvPr id="529" name="直線コネクタ 528"/>
        <xdr:cNvCxnSpPr/>
      </xdr:nvCxnSpPr>
      <xdr:spPr>
        <a:xfrm>
          <a:off x="12814300" y="6516408"/>
          <a:ext cx="889000" cy="7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23299</xdr:rowOff>
    </xdr:from>
    <xdr:to>
      <xdr:col>72</xdr:col>
      <xdr:colOff>38100</xdr:colOff>
      <xdr:row>39</xdr:row>
      <xdr:rowOff>124899</xdr:rowOff>
    </xdr:to>
    <xdr:sp macro="" textlink="">
      <xdr:nvSpPr>
        <xdr:cNvPr id="530" name="フローチャート: 判断 529"/>
        <xdr:cNvSpPr/>
      </xdr:nvSpPr>
      <xdr:spPr>
        <a:xfrm>
          <a:off x="13652500" y="6709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116026</xdr:rowOff>
    </xdr:from>
    <xdr:ext cx="469744" cy="259045"/>
    <xdr:sp macro="" textlink="">
      <xdr:nvSpPr>
        <xdr:cNvPr id="531" name="テキスト ボックス 530"/>
        <xdr:cNvSpPr txBox="1"/>
      </xdr:nvSpPr>
      <xdr:spPr>
        <a:xfrm>
          <a:off x="13468428" y="680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28083</xdr:rowOff>
    </xdr:from>
    <xdr:to>
      <xdr:col>67</xdr:col>
      <xdr:colOff>101600</xdr:colOff>
      <xdr:row>39</xdr:row>
      <xdr:rowOff>129683</xdr:rowOff>
    </xdr:to>
    <xdr:sp macro="" textlink="">
      <xdr:nvSpPr>
        <xdr:cNvPr id="532" name="フローチャート: 判断 531"/>
        <xdr:cNvSpPr/>
      </xdr:nvSpPr>
      <xdr:spPr>
        <a:xfrm>
          <a:off x="12763500" y="67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120810</xdr:rowOff>
    </xdr:from>
    <xdr:ext cx="469744" cy="259045"/>
    <xdr:sp macro="" textlink="">
      <xdr:nvSpPr>
        <xdr:cNvPr id="533" name="テキスト ボックス 532"/>
        <xdr:cNvSpPr txBox="1"/>
      </xdr:nvSpPr>
      <xdr:spPr>
        <a:xfrm>
          <a:off x="12579428" y="680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92874</xdr:rowOff>
    </xdr:from>
    <xdr:to>
      <xdr:col>85</xdr:col>
      <xdr:colOff>177800</xdr:colOff>
      <xdr:row>39</xdr:row>
      <xdr:rowOff>23024</xdr:rowOff>
    </xdr:to>
    <xdr:sp macro="" textlink="">
      <xdr:nvSpPr>
        <xdr:cNvPr id="539" name="楕円 538"/>
        <xdr:cNvSpPr/>
      </xdr:nvSpPr>
      <xdr:spPr>
        <a:xfrm>
          <a:off x="16268700" y="66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52252</xdr:rowOff>
    </xdr:from>
    <xdr:ext cx="534377" cy="259045"/>
    <xdr:sp macro="" textlink="">
      <xdr:nvSpPr>
        <xdr:cNvPr id="540" name="災害復旧事業費該当値テキスト"/>
        <xdr:cNvSpPr txBox="1"/>
      </xdr:nvSpPr>
      <xdr:spPr>
        <a:xfrm>
          <a:off x="16370300" y="639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130071</xdr:rowOff>
    </xdr:from>
    <xdr:to>
      <xdr:col>81</xdr:col>
      <xdr:colOff>101600</xdr:colOff>
      <xdr:row>38</xdr:row>
      <xdr:rowOff>60221</xdr:rowOff>
    </xdr:to>
    <xdr:sp macro="" textlink="">
      <xdr:nvSpPr>
        <xdr:cNvPr id="541" name="楕円 540"/>
        <xdr:cNvSpPr/>
      </xdr:nvSpPr>
      <xdr:spPr>
        <a:xfrm>
          <a:off x="15430500" y="647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76748</xdr:rowOff>
    </xdr:from>
    <xdr:ext cx="534377" cy="259045"/>
    <xdr:sp macro="" textlink="">
      <xdr:nvSpPr>
        <xdr:cNvPr id="542" name="テキスト ボックス 541"/>
        <xdr:cNvSpPr txBox="1"/>
      </xdr:nvSpPr>
      <xdr:spPr>
        <a:xfrm>
          <a:off x="15214111" y="624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136517</xdr:rowOff>
    </xdr:from>
    <xdr:to>
      <xdr:col>76</xdr:col>
      <xdr:colOff>165100</xdr:colOff>
      <xdr:row>38</xdr:row>
      <xdr:rowOff>66667</xdr:rowOff>
    </xdr:to>
    <xdr:sp macro="" textlink="">
      <xdr:nvSpPr>
        <xdr:cNvPr id="543" name="楕円 542"/>
        <xdr:cNvSpPr/>
      </xdr:nvSpPr>
      <xdr:spPr>
        <a:xfrm>
          <a:off x="14541500" y="648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83194</xdr:rowOff>
    </xdr:from>
    <xdr:ext cx="534377" cy="259045"/>
    <xdr:sp macro="" textlink="">
      <xdr:nvSpPr>
        <xdr:cNvPr id="544" name="テキスト ボックス 543"/>
        <xdr:cNvSpPr txBox="1"/>
      </xdr:nvSpPr>
      <xdr:spPr>
        <a:xfrm>
          <a:off x="14325111" y="625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20875</xdr:rowOff>
    </xdr:from>
    <xdr:to>
      <xdr:col>72</xdr:col>
      <xdr:colOff>38100</xdr:colOff>
      <xdr:row>38</xdr:row>
      <xdr:rowOff>122475</xdr:rowOff>
    </xdr:to>
    <xdr:sp macro="" textlink="">
      <xdr:nvSpPr>
        <xdr:cNvPr id="545" name="楕円 544"/>
        <xdr:cNvSpPr/>
      </xdr:nvSpPr>
      <xdr:spPr>
        <a:xfrm>
          <a:off x="13652500" y="653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139002</xdr:rowOff>
    </xdr:from>
    <xdr:ext cx="534377" cy="259045"/>
    <xdr:sp macro="" textlink="">
      <xdr:nvSpPr>
        <xdr:cNvPr id="546" name="テキスト ボックス 545"/>
        <xdr:cNvSpPr txBox="1"/>
      </xdr:nvSpPr>
      <xdr:spPr>
        <a:xfrm>
          <a:off x="13436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121959</xdr:rowOff>
    </xdr:from>
    <xdr:to>
      <xdr:col>67</xdr:col>
      <xdr:colOff>101600</xdr:colOff>
      <xdr:row>38</xdr:row>
      <xdr:rowOff>52108</xdr:rowOff>
    </xdr:to>
    <xdr:sp macro="" textlink="">
      <xdr:nvSpPr>
        <xdr:cNvPr id="547" name="楕円 546"/>
        <xdr:cNvSpPr/>
      </xdr:nvSpPr>
      <xdr:spPr>
        <a:xfrm>
          <a:off x="12763500" y="64656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68636</xdr:rowOff>
    </xdr:from>
    <xdr:ext cx="534377" cy="259045"/>
    <xdr:sp macro="" textlink="">
      <xdr:nvSpPr>
        <xdr:cNvPr id="548" name="テキスト ボックス 547"/>
        <xdr:cNvSpPr txBox="1"/>
      </xdr:nvSpPr>
      <xdr:spPr>
        <a:xfrm>
          <a:off x="12547111" y="624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2" name="テキスト ボックス 561"/>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4" name="テキスト ボックス 563"/>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6" name="テキスト ボックス 565"/>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8" name="テキスト ボックス 567"/>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70" name="テキスト ボックス 569"/>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2" name="テキスト ボックス 57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4" name="直線コネクタ 573"/>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5"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6" name="直線コネクタ 57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7"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8" name="直線コネクタ 57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9" name="直線コネクタ 578"/>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80"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1" name="フローチャート: 判断 580"/>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2" name="直線コネクタ 581"/>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83" name="フローチャート: 判断 582"/>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4" name="テキスト ボックス 583"/>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5" name="直線コネクタ 584"/>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6" name="フローチャート: 判断 585"/>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7" name="テキスト ボックス 586"/>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8" name="直線コネクタ 587"/>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9" name="フローチャート: 判断 588"/>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0" name="テキスト ボックス 589"/>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1" name="フローチャート: 判断 590"/>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2" name="テキスト ボックス 591"/>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8" name="楕円 597"/>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9"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600" name="楕円 599"/>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601" name="テキスト ボックス 600"/>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2" name="楕円 601"/>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603" name="テキスト ボックス 602"/>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4" name="楕円 603"/>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5" name="テキスト ボックス 604"/>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6" name="楕円 605"/>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7" name="テキスト ボックス 606"/>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3" name="テキスト ボックス 62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5" name="テキスト ボックス 62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7" name="テキスト ボックス 62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33" name="直線コネクタ 632"/>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4" name="公債費最小値テキスト"/>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5" name="直線コネクタ 634"/>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6" name="公債費最大値テキスト"/>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7" name="直線コネクタ 636"/>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154684</xdr:rowOff>
    </xdr:from>
    <xdr:to>
      <xdr:col>85</xdr:col>
      <xdr:colOff>127000</xdr:colOff>
      <xdr:row>78</xdr:row>
      <xdr:rowOff>3749</xdr:rowOff>
    </xdr:to>
    <xdr:cxnSp macro="">
      <xdr:nvCxnSpPr>
        <xdr:cNvPr id="638" name="直線コネクタ 637"/>
        <xdr:cNvCxnSpPr/>
      </xdr:nvCxnSpPr>
      <xdr:spPr>
        <a:xfrm flipV="1">
          <a:off x="15481300" y="13356334"/>
          <a:ext cx="838200" cy="2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768</xdr:rowOff>
    </xdr:from>
    <xdr:ext cx="534377" cy="259045"/>
    <xdr:sp macro="" textlink="">
      <xdr:nvSpPr>
        <xdr:cNvPr id="639" name="公債費平均値テキスト"/>
        <xdr:cNvSpPr txBox="1"/>
      </xdr:nvSpPr>
      <xdr:spPr>
        <a:xfrm>
          <a:off x="16370300" y="13030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40" name="フローチャート: 判断 639"/>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155297</xdr:rowOff>
    </xdr:from>
    <xdr:to>
      <xdr:col>81</xdr:col>
      <xdr:colOff>50800</xdr:colOff>
      <xdr:row>78</xdr:row>
      <xdr:rowOff>3749</xdr:rowOff>
    </xdr:to>
    <xdr:cxnSp macro="">
      <xdr:nvCxnSpPr>
        <xdr:cNvPr id="641" name="直線コネクタ 640"/>
        <xdr:cNvCxnSpPr/>
      </xdr:nvCxnSpPr>
      <xdr:spPr>
        <a:xfrm>
          <a:off x="14592300" y="13356947"/>
          <a:ext cx="889000" cy="1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42" name="フローチャート: 判断 641"/>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126612</xdr:rowOff>
    </xdr:from>
    <xdr:ext cx="534377" cy="259045"/>
    <xdr:sp macro="" textlink="">
      <xdr:nvSpPr>
        <xdr:cNvPr id="643" name="テキスト ボックス 642"/>
        <xdr:cNvSpPr txBox="1"/>
      </xdr:nvSpPr>
      <xdr:spPr>
        <a:xfrm>
          <a:off x="15214111" y="1298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126761</xdr:rowOff>
    </xdr:from>
    <xdr:to>
      <xdr:col>76</xdr:col>
      <xdr:colOff>114300</xdr:colOff>
      <xdr:row>77</xdr:row>
      <xdr:rowOff>155297</xdr:rowOff>
    </xdr:to>
    <xdr:cxnSp macro="">
      <xdr:nvCxnSpPr>
        <xdr:cNvPr id="644" name="直線コネクタ 643"/>
        <xdr:cNvCxnSpPr/>
      </xdr:nvCxnSpPr>
      <xdr:spPr>
        <a:xfrm>
          <a:off x="13703300" y="13328411"/>
          <a:ext cx="889000" cy="2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29522</xdr:rowOff>
    </xdr:from>
    <xdr:to>
      <xdr:col>76</xdr:col>
      <xdr:colOff>165100</xdr:colOff>
      <xdr:row>77</xdr:row>
      <xdr:rowOff>131122</xdr:rowOff>
    </xdr:to>
    <xdr:sp macro="" textlink="">
      <xdr:nvSpPr>
        <xdr:cNvPr id="645" name="フローチャート: 判断 644"/>
        <xdr:cNvSpPr/>
      </xdr:nvSpPr>
      <xdr:spPr>
        <a:xfrm>
          <a:off x="14541500" y="1323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147649</xdr:rowOff>
    </xdr:from>
    <xdr:ext cx="534377" cy="259045"/>
    <xdr:sp macro="" textlink="">
      <xdr:nvSpPr>
        <xdr:cNvPr id="646" name="テキスト ボックス 645"/>
        <xdr:cNvSpPr txBox="1"/>
      </xdr:nvSpPr>
      <xdr:spPr>
        <a:xfrm>
          <a:off x="14325111" y="1300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124200</xdr:rowOff>
    </xdr:from>
    <xdr:to>
      <xdr:col>71</xdr:col>
      <xdr:colOff>177800</xdr:colOff>
      <xdr:row>77</xdr:row>
      <xdr:rowOff>126761</xdr:rowOff>
    </xdr:to>
    <xdr:cxnSp macro="">
      <xdr:nvCxnSpPr>
        <xdr:cNvPr id="647" name="直線コネクタ 646"/>
        <xdr:cNvCxnSpPr/>
      </xdr:nvCxnSpPr>
      <xdr:spPr>
        <a:xfrm>
          <a:off x="12814300" y="13325850"/>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27707</xdr:rowOff>
    </xdr:from>
    <xdr:to>
      <xdr:col>72</xdr:col>
      <xdr:colOff>38100</xdr:colOff>
      <xdr:row>77</xdr:row>
      <xdr:rowOff>129307</xdr:rowOff>
    </xdr:to>
    <xdr:sp macro="" textlink="">
      <xdr:nvSpPr>
        <xdr:cNvPr id="648" name="フローチャート: 判断 647"/>
        <xdr:cNvSpPr/>
      </xdr:nvSpPr>
      <xdr:spPr>
        <a:xfrm>
          <a:off x="13652500" y="1322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145834</xdr:rowOff>
    </xdr:from>
    <xdr:ext cx="534377" cy="259045"/>
    <xdr:sp macro="" textlink="">
      <xdr:nvSpPr>
        <xdr:cNvPr id="649" name="テキスト ボックス 648"/>
        <xdr:cNvSpPr txBox="1"/>
      </xdr:nvSpPr>
      <xdr:spPr>
        <a:xfrm>
          <a:off x="13436111" y="1300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33807</xdr:rowOff>
    </xdr:from>
    <xdr:to>
      <xdr:col>67</xdr:col>
      <xdr:colOff>101600</xdr:colOff>
      <xdr:row>77</xdr:row>
      <xdr:rowOff>135407</xdr:rowOff>
    </xdr:to>
    <xdr:sp macro="" textlink="">
      <xdr:nvSpPr>
        <xdr:cNvPr id="650" name="フローチャート: 判断 649"/>
        <xdr:cNvSpPr/>
      </xdr:nvSpPr>
      <xdr:spPr>
        <a:xfrm>
          <a:off x="12763500" y="132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151934</xdr:rowOff>
    </xdr:from>
    <xdr:ext cx="534377" cy="259045"/>
    <xdr:sp macro="" textlink="">
      <xdr:nvSpPr>
        <xdr:cNvPr id="651" name="テキスト ボックス 650"/>
        <xdr:cNvSpPr txBox="1"/>
      </xdr:nvSpPr>
      <xdr:spPr>
        <a:xfrm>
          <a:off x="12547111" y="1301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103884</xdr:rowOff>
    </xdr:from>
    <xdr:to>
      <xdr:col>85</xdr:col>
      <xdr:colOff>177800</xdr:colOff>
      <xdr:row>78</xdr:row>
      <xdr:rowOff>34034</xdr:rowOff>
    </xdr:to>
    <xdr:sp macro="" textlink="">
      <xdr:nvSpPr>
        <xdr:cNvPr id="657" name="楕円 656"/>
        <xdr:cNvSpPr/>
      </xdr:nvSpPr>
      <xdr:spPr>
        <a:xfrm>
          <a:off x="16268700" y="1330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82311</xdr:rowOff>
    </xdr:from>
    <xdr:ext cx="534377" cy="259045"/>
    <xdr:sp macro="" textlink="">
      <xdr:nvSpPr>
        <xdr:cNvPr id="658" name="公債費該当値テキスト"/>
        <xdr:cNvSpPr txBox="1"/>
      </xdr:nvSpPr>
      <xdr:spPr>
        <a:xfrm>
          <a:off x="16370300" y="1328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124399</xdr:rowOff>
    </xdr:from>
    <xdr:to>
      <xdr:col>81</xdr:col>
      <xdr:colOff>101600</xdr:colOff>
      <xdr:row>78</xdr:row>
      <xdr:rowOff>54549</xdr:rowOff>
    </xdr:to>
    <xdr:sp macro="" textlink="">
      <xdr:nvSpPr>
        <xdr:cNvPr id="659" name="楕円 658"/>
        <xdr:cNvSpPr/>
      </xdr:nvSpPr>
      <xdr:spPr>
        <a:xfrm>
          <a:off x="15430500" y="1332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45676</xdr:rowOff>
    </xdr:from>
    <xdr:ext cx="534377" cy="259045"/>
    <xdr:sp macro="" textlink="">
      <xdr:nvSpPr>
        <xdr:cNvPr id="660" name="テキスト ボックス 659"/>
        <xdr:cNvSpPr txBox="1"/>
      </xdr:nvSpPr>
      <xdr:spPr>
        <a:xfrm>
          <a:off x="15214111" y="1341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104497</xdr:rowOff>
    </xdr:from>
    <xdr:to>
      <xdr:col>76</xdr:col>
      <xdr:colOff>165100</xdr:colOff>
      <xdr:row>78</xdr:row>
      <xdr:rowOff>34647</xdr:rowOff>
    </xdr:to>
    <xdr:sp macro="" textlink="">
      <xdr:nvSpPr>
        <xdr:cNvPr id="661" name="楕円 660"/>
        <xdr:cNvSpPr/>
      </xdr:nvSpPr>
      <xdr:spPr>
        <a:xfrm>
          <a:off x="14541500" y="1330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25774</xdr:rowOff>
    </xdr:from>
    <xdr:ext cx="534377" cy="259045"/>
    <xdr:sp macro="" textlink="">
      <xdr:nvSpPr>
        <xdr:cNvPr id="662" name="テキスト ボックス 661"/>
        <xdr:cNvSpPr txBox="1"/>
      </xdr:nvSpPr>
      <xdr:spPr>
        <a:xfrm>
          <a:off x="14325111" y="1339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75961</xdr:rowOff>
    </xdr:from>
    <xdr:to>
      <xdr:col>72</xdr:col>
      <xdr:colOff>38100</xdr:colOff>
      <xdr:row>78</xdr:row>
      <xdr:rowOff>6111</xdr:rowOff>
    </xdr:to>
    <xdr:sp macro="" textlink="">
      <xdr:nvSpPr>
        <xdr:cNvPr id="663" name="楕円 662"/>
        <xdr:cNvSpPr/>
      </xdr:nvSpPr>
      <xdr:spPr>
        <a:xfrm>
          <a:off x="13652500" y="1327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168688</xdr:rowOff>
    </xdr:from>
    <xdr:ext cx="534377" cy="259045"/>
    <xdr:sp macro="" textlink="">
      <xdr:nvSpPr>
        <xdr:cNvPr id="664" name="テキスト ボックス 663"/>
        <xdr:cNvSpPr txBox="1"/>
      </xdr:nvSpPr>
      <xdr:spPr>
        <a:xfrm>
          <a:off x="13436111" y="133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73400</xdr:rowOff>
    </xdr:from>
    <xdr:to>
      <xdr:col>67</xdr:col>
      <xdr:colOff>101600</xdr:colOff>
      <xdr:row>78</xdr:row>
      <xdr:rowOff>3550</xdr:rowOff>
    </xdr:to>
    <xdr:sp macro="" textlink="">
      <xdr:nvSpPr>
        <xdr:cNvPr id="665" name="楕円 664"/>
        <xdr:cNvSpPr/>
      </xdr:nvSpPr>
      <xdr:spPr>
        <a:xfrm>
          <a:off x="12763500" y="1327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166127</xdr:rowOff>
    </xdr:from>
    <xdr:ext cx="534377" cy="259045"/>
    <xdr:sp macro="" textlink="">
      <xdr:nvSpPr>
        <xdr:cNvPr id="666" name="テキスト ボックス 665"/>
        <xdr:cNvSpPr txBox="1"/>
      </xdr:nvSpPr>
      <xdr:spPr>
        <a:xfrm>
          <a:off x="12547111" y="133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0" name="テキスト ボックス 67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8" name="直線コネクタ 687"/>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9" name="積立金最小値テキスト"/>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90" name="直線コネクタ 689"/>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91" name="積立金最大値テキスト"/>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92" name="直線コネクタ 691"/>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103663</xdr:rowOff>
    </xdr:from>
    <xdr:to>
      <xdr:col>85</xdr:col>
      <xdr:colOff>127000</xdr:colOff>
      <xdr:row>94</xdr:row>
      <xdr:rowOff>66923</xdr:rowOff>
    </xdr:to>
    <xdr:cxnSp macro="">
      <xdr:nvCxnSpPr>
        <xdr:cNvPr id="693" name="直線コネクタ 692"/>
        <xdr:cNvCxnSpPr/>
      </xdr:nvCxnSpPr>
      <xdr:spPr>
        <a:xfrm>
          <a:off x="15481300" y="15705613"/>
          <a:ext cx="838200" cy="47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121660</xdr:rowOff>
    </xdr:from>
    <xdr:ext cx="534377" cy="259045"/>
    <xdr:sp macro="" textlink="">
      <xdr:nvSpPr>
        <xdr:cNvPr id="694" name="積立金平均値テキスト"/>
        <xdr:cNvSpPr txBox="1"/>
      </xdr:nvSpPr>
      <xdr:spPr>
        <a:xfrm>
          <a:off x="16370300" y="16409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5" name="フローチャート: 判断 694"/>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103663</xdr:rowOff>
    </xdr:from>
    <xdr:to>
      <xdr:col>81</xdr:col>
      <xdr:colOff>50800</xdr:colOff>
      <xdr:row>96</xdr:row>
      <xdr:rowOff>87579</xdr:rowOff>
    </xdr:to>
    <xdr:cxnSp macro="">
      <xdr:nvCxnSpPr>
        <xdr:cNvPr id="696" name="直線コネクタ 695"/>
        <xdr:cNvCxnSpPr/>
      </xdr:nvCxnSpPr>
      <xdr:spPr>
        <a:xfrm flipV="1">
          <a:off x="14592300" y="15705613"/>
          <a:ext cx="889000" cy="84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7" name="フローチャート: 判断 696"/>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60414</xdr:rowOff>
    </xdr:from>
    <xdr:ext cx="534377" cy="259045"/>
    <xdr:sp macro="" textlink="">
      <xdr:nvSpPr>
        <xdr:cNvPr id="698" name="テキスト ボックス 697"/>
        <xdr:cNvSpPr txBox="1"/>
      </xdr:nvSpPr>
      <xdr:spPr>
        <a:xfrm>
          <a:off x="15214111" y="166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21056</xdr:rowOff>
    </xdr:from>
    <xdr:to>
      <xdr:col>76</xdr:col>
      <xdr:colOff>114300</xdr:colOff>
      <xdr:row>96</xdr:row>
      <xdr:rowOff>87579</xdr:rowOff>
    </xdr:to>
    <xdr:cxnSp macro="">
      <xdr:nvCxnSpPr>
        <xdr:cNvPr id="699" name="直線コネクタ 698"/>
        <xdr:cNvCxnSpPr/>
      </xdr:nvCxnSpPr>
      <xdr:spPr>
        <a:xfrm>
          <a:off x="13703300" y="15451556"/>
          <a:ext cx="889000" cy="109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120456</xdr:rowOff>
    </xdr:from>
    <xdr:to>
      <xdr:col>76</xdr:col>
      <xdr:colOff>165100</xdr:colOff>
      <xdr:row>98</xdr:row>
      <xdr:rowOff>50606</xdr:rowOff>
    </xdr:to>
    <xdr:sp macro="" textlink="">
      <xdr:nvSpPr>
        <xdr:cNvPr id="700" name="フローチャート: 判断 699"/>
        <xdr:cNvSpPr/>
      </xdr:nvSpPr>
      <xdr:spPr>
        <a:xfrm>
          <a:off x="14541500" y="1675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41733</xdr:rowOff>
    </xdr:from>
    <xdr:ext cx="534377" cy="259045"/>
    <xdr:sp macro="" textlink="">
      <xdr:nvSpPr>
        <xdr:cNvPr id="701" name="テキスト ボックス 700"/>
        <xdr:cNvSpPr txBox="1"/>
      </xdr:nvSpPr>
      <xdr:spPr>
        <a:xfrm>
          <a:off x="14325111" y="1684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21056</xdr:rowOff>
    </xdr:from>
    <xdr:to>
      <xdr:col>71</xdr:col>
      <xdr:colOff>177800</xdr:colOff>
      <xdr:row>90</xdr:row>
      <xdr:rowOff>56114</xdr:rowOff>
    </xdr:to>
    <xdr:cxnSp macro="">
      <xdr:nvCxnSpPr>
        <xdr:cNvPr id="702" name="直線コネクタ 701"/>
        <xdr:cNvCxnSpPr/>
      </xdr:nvCxnSpPr>
      <xdr:spPr>
        <a:xfrm flipV="1">
          <a:off x="12814300" y="15451556"/>
          <a:ext cx="889000" cy="3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78696</xdr:rowOff>
    </xdr:from>
    <xdr:to>
      <xdr:col>72</xdr:col>
      <xdr:colOff>38100</xdr:colOff>
      <xdr:row>98</xdr:row>
      <xdr:rowOff>8846</xdr:rowOff>
    </xdr:to>
    <xdr:sp macro="" textlink="">
      <xdr:nvSpPr>
        <xdr:cNvPr id="703" name="フローチャート: 判断 702"/>
        <xdr:cNvSpPr/>
      </xdr:nvSpPr>
      <xdr:spPr>
        <a:xfrm>
          <a:off x="13652500" y="1670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171423</xdr:rowOff>
    </xdr:from>
    <xdr:ext cx="534377" cy="259045"/>
    <xdr:sp macro="" textlink="">
      <xdr:nvSpPr>
        <xdr:cNvPr id="704" name="テキスト ボックス 703"/>
        <xdr:cNvSpPr txBox="1"/>
      </xdr:nvSpPr>
      <xdr:spPr>
        <a:xfrm>
          <a:off x="13436111" y="1680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61596</xdr:rowOff>
    </xdr:from>
    <xdr:to>
      <xdr:col>67</xdr:col>
      <xdr:colOff>101600</xdr:colOff>
      <xdr:row>97</xdr:row>
      <xdr:rowOff>163196</xdr:rowOff>
    </xdr:to>
    <xdr:sp macro="" textlink="">
      <xdr:nvSpPr>
        <xdr:cNvPr id="705" name="フローチャート: 判断 704"/>
        <xdr:cNvSpPr/>
      </xdr:nvSpPr>
      <xdr:spPr>
        <a:xfrm>
          <a:off x="127635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154323</xdr:rowOff>
    </xdr:from>
    <xdr:ext cx="534377" cy="259045"/>
    <xdr:sp macro="" textlink="">
      <xdr:nvSpPr>
        <xdr:cNvPr id="706" name="テキスト ボックス 705"/>
        <xdr:cNvSpPr txBox="1"/>
      </xdr:nvSpPr>
      <xdr:spPr>
        <a:xfrm>
          <a:off x="12547111" y="1678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16123</xdr:rowOff>
    </xdr:from>
    <xdr:to>
      <xdr:col>85</xdr:col>
      <xdr:colOff>177800</xdr:colOff>
      <xdr:row>94</xdr:row>
      <xdr:rowOff>117723</xdr:rowOff>
    </xdr:to>
    <xdr:sp macro="" textlink="">
      <xdr:nvSpPr>
        <xdr:cNvPr id="712" name="楕円 711"/>
        <xdr:cNvSpPr/>
      </xdr:nvSpPr>
      <xdr:spPr>
        <a:xfrm>
          <a:off x="16268700" y="1613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39000</xdr:rowOff>
    </xdr:from>
    <xdr:ext cx="534377" cy="259045"/>
    <xdr:sp macro="" textlink="">
      <xdr:nvSpPr>
        <xdr:cNvPr id="713" name="積立金該当値テキスト"/>
        <xdr:cNvSpPr txBox="1"/>
      </xdr:nvSpPr>
      <xdr:spPr>
        <a:xfrm>
          <a:off x="16370300" y="1598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52863</xdr:rowOff>
    </xdr:from>
    <xdr:to>
      <xdr:col>81</xdr:col>
      <xdr:colOff>101600</xdr:colOff>
      <xdr:row>91</xdr:row>
      <xdr:rowOff>154463</xdr:rowOff>
    </xdr:to>
    <xdr:sp macro="" textlink="">
      <xdr:nvSpPr>
        <xdr:cNvPr id="714" name="楕円 713"/>
        <xdr:cNvSpPr/>
      </xdr:nvSpPr>
      <xdr:spPr>
        <a:xfrm>
          <a:off x="15430500" y="1565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170990</xdr:rowOff>
    </xdr:from>
    <xdr:ext cx="599010" cy="259045"/>
    <xdr:sp macro="" textlink="">
      <xdr:nvSpPr>
        <xdr:cNvPr id="715" name="テキスト ボックス 714"/>
        <xdr:cNvSpPr txBox="1"/>
      </xdr:nvSpPr>
      <xdr:spPr>
        <a:xfrm>
          <a:off x="15181795" y="15430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36779</xdr:rowOff>
    </xdr:from>
    <xdr:to>
      <xdr:col>76</xdr:col>
      <xdr:colOff>165100</xdr:colOff>
      <xdr:row>96</xdr:row>
      <xdr:rowOff>138379</xdr:rowOff>
    </xdr:to>
    <xdr:sp macro="" textlink="">
      <xdr:nvSpPr>
        <xdr:cNvPr id="716" name="楕円 715"/>
        <xdr:cNvSpPr/>
      </xdr:nvSpPr>
      <xdr:spPr>
        <a:xfrm>
          <a:off x="14541500" y="1649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154906</xdr:rowOff>
    </xdr:from>
    <xdr:ext cx="534377" cy="259045"/>
    <xdr:sp macro="" textlink="">
      <xdr:nvSpPr>
        <xdr:cNvPr id="717" name="テキスト ボックス 716"/>
        <xdr:cNvSpPr txBox="1"/>
      </xdr:nvSpPr>
      <xdr:spPr>
        <a:xfrm>
          <a:off x="14325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141706</xdr:rowOff>
    </xdr:from>
    <xdr:to>
      <xdr:col>72</xdr:col>
      <xdr:colOff>38100</xdr:colOff>
      <xdr:row>90</xdr:row>
      <xdr:rowOff>71856</xdr:rowOff>
    </xdr:to>
    <xdr:sp macro="" textlink="">
      <xdr:nvSpPr>
        <xdr:cNvPr id="718" name="楕円 717"/>
        <xdr:cNvSpPr/>
      </xdr:nvSpPr>
      <xdr:spPr>
        <a:xfrm>
          <a:off x="13652500" y="1540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88383</xdr:rowOff>
    </xdr:from>
    <xdr:ext cx="599010" cy="259045"/>
    <xdr:sp macro="" textlink="">
      <xdr:nvSpPr>
        <xdr:cNvPr id="719" name="テキスト ボックス 718"/>
        <xdr:cNvSpPr txBox="1"/>
      </xdr:nvSpPr>
      <xdr:spPr>
        <a:xfrm>
          <a:off x="13403795" y="1517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5314</xdr:rowOff>
    </xdr:from>
    <xdr:to>
      <xdr:col>67</xdr:col>
      <xdr:colOff>101600</xdr:colOff>
      <xdr:row>90</xdr:row>
      <xdr:rowOff>106914</xdr:rowOff>
    </xdr:to>
    <xdr:sp macro="" textlink="">
      <xdr:nvSpPr>
        <xdr:cNvPr id="720" name="楕円 719"/>
        <xdr:cNvSpPr/>
      </xdr:nvSpPr>
      <xdr:spPr>
        <a:xfrm>
          <a:off x="12763500" y="154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123441</xdr:rowOff>
    </xdr:from>
    <xdr:ext cx="599010" cy="259045"/>
    <xdr:sp macro="" textlink="">
      <xdr:nvSpPr>
        <xdr:cNvPr id="721" name="テキスト ボックス 720"/>
        <xdr:cNvSpPr txBox="1"/>
      </xdr:nvSpPr>
      <xdr:spPr>
        <a:xfrm>
          <a:off x="12514795" y="1521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43" name="直線コネクタ 742"/>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6" name="投資及び出資金最大値テキスト"/>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7" name="直線コネクタ 746"/>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125664</xdr:rowOff>
    </xdr:from>
    <xdr:to>
      <xdr:col>116</xdr:col>
      <xdr:colOff>63500</xdr:colOff>
      <xdr:row>38</xdr:row>
      <xdr:rowOff>139700</xdr:rowOff>
    </xdr:to>
    <xdr:cxnSp macro="">
      <xdr:nvCxnSpPr>
        <xdr:cNvPr id="748" name="直線コネクタ 747"/>
        <xdr:cNvCxnSpPr/>
      </xdr:nvCxnSpPr>
      <xdr:spPr>
        <a:xfrm flipV="1">
          <a:off x="21323300" y="6640764"/>
          <a:ext cx="8382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11513</xdr:rowOff>
    </xdr:from>
    <xdr:ext cx="469744" cy="259045"/>
    <xdr:sp macro="" textlink="">
      <xdr:nvSpPr>
        <xdr:cNvPr id="749" name="投資及び出資金平均値テキスト"/>
        <xdr:cNvSpPr txBox="1"/>
      </xdr:nvSpPr>
      <xdr:spPr>
        <a:xfrm>
          <a:off x="22212300" y="635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50" name="フローチャート: 判断 749"/>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52" name="フローチャート: 判断 751"/>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112592</xdr:rowOff>
    </xdr:from>
    <xdr:ext cx="469744" cy="259045"/>
    <xdr:sp macro="" textlink="">
      <xdr:nvSpPr>
        <xdr:cNvPr id="753" name="テキスト ボックス 752"/>
        <xdr:cNvSpPr txBox="1"/>
      </xdr:nvSpPr>
      <xdr:spPr>
        <a:xfrm>
          <a:off x="21088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130945</xdr:rowOff>
    </xdr:from>
    <xdr:to>
      <xdr:col>107</xdr:col>
      <xdr:colOff>50800</xdr:colOff>
      <xdr:row>38</xdr:row>
      <xdr:rowOff>139700</xdr:rowOff>
    </xdr:to>
    <xdr:cxnSp macro="">
      <xdr:nvCxnSpPr>
        <xdr:cNvPr id="754" name="直線コネクタ 753"/>
        <xdr:cNvCxnSpPr/>
      </xdr:nvCxnSpPr>
      <xdr:spPr>
        <a:xfrm>
          <a:off x="19545300" y="6646045"/>
          <a:ext cx="889000" cy="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23795</xdr:rowOff>
    </xdr:from>
    <xdr:to>
      <xdr:col>107</xdr:col>
      <xdr:colOff>101600</xdr:colOff>
      <xdr:row>38</xdr:row>
      <xdr:rowOff>125395</xdr:rowOff>
    </xdr:to>
    <xdr:sp macro="" textlink="">
      <xdr:nvSpPr>
        <xdr:cNvPr id="755" name="フローチャート: 判断 754"/>
        <xdr:cNvSpPr/>
      </xdr:nvSpPr>
      <xdr:spPr>
        <a:xfrm>
          <a:off x="20383500" y="653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141922</xdr:rowOff>
    </xdr:from>
    <xdr:ext cx="469744" cy="259045"/>
    <xdr:sp macro="" textlink="">
      <xdr:nvSpPr>
        <xdr:cNvPr id="756" name="テキスト ボックス 755"/>
        <xdr:cNvSpPr txBox="1"/>
      </xdr:nvSpPr>
      <xdr:spPr>
        <a:xfrm>
          <a:off x="20199428" y="631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130945</xdr:rowOff>
    </xdr:from>
    <xdr:to>
      <xdr:col>102</xdr:col>
      <xdr:colOff>114300</xdr:colOff>
      <xdr:row>38</xdr:row>
      <xdr:rowOff>139700</xdr:rowOff>
    </xdr:to>
    <xdr:cxnSp macro="">
      <xdr:nvCxnSpPr>
        <xdr:cNvPr id="757" name="直線コネクタ 756"/>
        <xdr:cNvCxnSpPr/>
      </xdr:nvCxnSpPr>
      <xdr:spPr>
        <a:xfrm flipV="1">
          <a:off x="18656300" y="6646045"/>
          <a:ext cx="889000" cy="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19611</xdr:rowOff>
    </xdr:from>
    <xdr:to>
      <xdr:col>102</xdr:col>
      <xdr:colOff>165100</xdr:colOff>
      <xdr:row>38</xdr:row>
      <xdr:rowOff>121211</xdr:rowOff>
    </xdr:to>
    <xdr:sp macro="" textlink="">
      <xdr:nvSpPr>
        <xdr:cNvPr id="758" name="フローチャート: 判断 757"/>
        <xdr:cNvSpPr/>
      </xdr:nvSpPr>
      <xdr:spPr>
        <a:xfrm>
          <a:off x="19494500" y="653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137738</xdr:rowOff>
    </xdr:from>
    <xdr:ext cx="469744" cy="259045"/>
    <xdr:sp macro="" textlink="">
      <xdr:nvSpPr>
        <xdr:cNvPr id="759" name="テキスト ボックス 758"/>
        <xdr:cNvSpPr txBox="1"/>
      </xdr:nvSpPr>
      <xdr:spPr>
        <a:xfrm>
          <a:off x="19310428" y="63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24252</xdr:rowOff>
    </xdr:from>
    <xdr:to>
      <xdr:col>98</xdr:col>
      <xdr:colOff>38100</xdr:colOff>
      <xdr:row>38</xdr:row>
      <xdr:rowOff>125852</xdr:rowOff>
    </xdr:to>
    <xdr:sp macro="" textlink="">
      <xdr:nvSpPr>
        <xdr:cNvPr id="760" name="フローチャート: 判断 759"/>
        <xdr:cNvSpPr/>
      </xdr:nvSpPr>
      <xdr:spPr>
        <a:xfrm>
          <a:off x="18605500" y="653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142379</xdr:rowOff>
    </xdr:from>
    <xdr:ext cx="469744" cy="259045"/>
    <xdr:sp macro="" textlink="">
      <xdr:nvSpPr>
        <xdr:cNvPr id="761" name="テキスト ボックス 760"/>
        <xdr:cNvSpPr txBox="1"/>
      </xdr:nvSpPr>
      <xdr:spPr>
        <a:xfrm>
          <a:off x="18421428" y="631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74864</xdr:rowOff>
    </xdr:from>
    <xdr:to>
      <xdr:col>116</xdr:col>
      <xdr:colOff>114300</xdr:colOff>
      <xdr:row>39</xdr:row>
      <xdr:rowOff>5014</xdr:rowOff>
    </xdr:to>
    <xdr:sp macro="" textlink="">
      <xdr:nvSpPr>
        <xdr:cNvPr id="767" name="楕円 766"/>
        <xdr:cNvSpPr/>
      </xdr:nvSpPr>
      <xdr:spPr>
        <a:xfrm>
          <a:off x="22110700" y="65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161241</xdr:rowOff>
    </xdr:from>
    <xdr:ext cx="378565" cy="259045"/>
    <xdr:sp macro="" textlink="">
      <xdr:nvSpPr>
        <xdr:cNvPr id="768" name="投資及び出資金該当値テキスト"/>
        <xdr:cNvSpPr txBox="1"/>
      </xdr:nvSpPr>
      <xdr:spPr>
        <a:xfrm>
          <a:off x="22212300" y="650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80145</xdr:rowOff>
    </xdr:from>
    <xdr:to>
      <xdr:col>102</xdr:col>
      <xdr:colOff>165100</xdr:colOff>
      <xdr:row>39</xdr:row>
      <xdr:rowOff>10295</xdr:rowOff>
    </xdr:to>
    <xdr:sp macro="" textlink="">
      <xdr:nvSpPr>
        <xdr:cNvPr id="773" name="楕円 772"/>
        <xdr:cNvSpPr/>
      </xdr:nvSpPr>
      <xdr:spPr>
        <a:xfrm>
          <a:off x="19494500" y="659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1422</xdr:rowOff>
    </xdr:from>
    <xdr:ext cx="378565" cy="259045"/>
    <xdr:sp macro="" textlink="">
      <xdr:nvSpPr>
        <xdr:cNvPr id="774" name="テキスト ボックス 773"/>
        <xdr:cNvSpPr txBox="1"/>
      </xdr:nvSpPr>
      <xdr:spPr>
        <a:xfrm>
          <a:off x="19356017" y="6687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800" name="直線コネクタ 799"/>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803" name="貸付金最大値テキスト"/>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4" name="直線コネクタ 803"/>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147663</xdr:rowOff>
    </xdr:from>
    <xdr:to>
      <xdr:col>116</xdr:col>
      <xdr:colOff>63500</xdr:colOff>
      <xdr:row>59</xdr:row>
      <xdr:rowOff>19989</xdr:rowOff>
    </xdr:to>
    <xdr:cxnSp macro="">
      <xdr:nvCxnSpPr>
        <xdr:cNvPr id="805" name="直線コネクタ 804"/>
        <xdr:cNvCxnSpPr/>
      </xdr:nvCxnSpPr>
      <xdr:spPr>
        <a:xfrm>
          <a:off x="21323300" y="10091763"/>
          <a:ext cx="838200" cy="4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14012</xdr:rowOff>
    </xdr:from>
    <xdr:ext cx="469744" cy="259045"/>
    <xdr:sp macro="" textlink="">
      <xdr:nvSpPr>
        <xdr:cNvPr id="806" name="貸付金平均値テキスト"/>
        <xdr:cNvSpPr txBox="1"/>
      </xdr:nvSpPr>
      <xdr:spPr>
        <a:xfrm>
          <a:off x="22212300" y="978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7" name="フローチャート: 判断 806"/>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147663</xdr:rowOff>
    </xdr:from>
    <xdr:to>
      <xdr:col>111</xdr:col>
      <xdr:colOff>177800</xdr:colOff>
      <xdr:row>58</xdr:row>
      <xdr:rowOff>157493</xdr:rowOff>
    </xdr:to>
    <xdr:cxnSp macro="">
      <xdr:nvCxnSpPr>
        <xdr:cNvPr id="808" name="直線コネクタ 807"/>
        <xdr:cNvCxnSpPr/>
      </xdr:nvCxnSpPr>
      <xdr:spPr>
        <a:xfrm flipV="1">
          <a:off x="20434300" y="10091763"/>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9" name="フローチャート: 判断 808"/>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106519</xdr:rowOff>
    </xdr:from>
    <xdr:ext cx="469744" cy="259045"/>
    <xdr:sp macro="" textlink="">
      <xdr:nvSpPr>
        <xdr:cNvPr id="810" name="テキスト ボックス 809"/>
        <xdr:cNvSpPr txBox="1"/>
      </xdr:nvSpPr>
      <xdr:spPr>
        <a:xfrm>
          <a:off x="21088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96724</xdr:rowOff>
    </xdr:from>
    <xdr:to>
      <xdr:col>107</xdr:col>
      <xdr:colOff>50800</xdr:colOff>
      <xdr:row>58</xdr:row>
      <xdr:rowOff>157493</xdr:rowOff>
    </xdr:to>
    <xdr:cxnSp macro="">
      <xdr:nvCxnSpPr>
        <xdr:cNvPr id="811" name="直線コネクタ 810"/>
        <xdr:cNvCxnSpPr/>
      </xdr:nvCxnSpPr>
      <xdr:spPr>
        <a:xfrm>
          <a:off x="19545300" y="10040824"/>
          <a:ext cx="889000" cy="6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75565</xdr:rowOff>
    </xdr:from>
    <xdr:to>
      <xdr:col>107</xdr:col>
      <xdr:colOff>101600</xdr:colOff>
      <xdr:row>59</xdr:row>
      <xdr:rowOff>5715</xdr:rowOff>
    </xdr:to>
    <xdr:sp macro="" textlink="">
      <xdr:nvSpPr>
        <xdr:cNvPr id="812" name="フローチャート: 判断 811"/>
        <xdr:cNvSpPr/>
      </xdr:nvSpPr>
      <xdr:spPr>
        <a:xfrm>
          <a:off x="20383500" y="1001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22242</xdr:rowOff>
    </xdr:from>
    <xdr:ext cx="469744" cy="259045"/>
    <xdr:sp macro="" textlink="">
      <xdr:nvSpPr>
        <xdr:cNvPr id="813" name="テキスト ボックス 812"/>
        <xdr:cNvSpPr txBox="1"/>
      </xdr:nvSpPr>
      <xdr:spPr>
        <a:xfrm>
          <a:off x="20199428" y="979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96724</xdr:rowOff>
    </xdr:from>
    <xdr:to>
      <xdr:col>102</xdr:col>
      <xdr:colOff>114300</xdr:colOff>
      <xdr:row>58</xdr:row>
      <xdr:rowOff>101486</xdr:rowOff>
    </xdr:to>
    <xdr:cxnSp macro="">
      <xdr:nvCxnSpPr>
        <xdr:cNvPr id="814" name="直線コネクタ 813"/>
        <xdr:cNvCxnSpPr/>
      </xdr:nvCxnSpPr>
      <xdr:spPr>
        <a:xfrm flipV="1">
          <a:off x="18656300" y="10040824"/>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42685</xdr:rowOff>
    </xdr:from>
    <xdr:to>
      <xdr:col>102</xdr:col>
      <xdr:colOff>165100</xdr:colOff>
      <xdr:row>58</xdr:row>
      <xdr:rowOff>144285</xdr:rowOff>
    </xdr:to>
    <xdr:sp macro="" textlink="">
      <xdr:nvSpPr>
        <xdr:cNvPr id="815" name="フローチャート: 判断 814"/>
        <xdr:cNvSpPr/>
      </xdr:nvSpPr>
      <xdr:spPr>
        <a:xfrm>
          <a:off x="19494500" y="998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160812</xdr:rowOff>
    </xdr:from>
    <xdr:ext cx="469744" cy="259045"/>
    <xdr:sp macro="" textlink="">
      <xdr:nvSpPr>
        <xdr:cNvPr id="816" name="テキスト ボックス 815"/>
        <xdr:cNvSpPr txBox="1"/>
      </xdr:nvSpPr>
      <xdr:spPr>
        <a:xfrm>
          <a:off x="19310428" y="976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68402</xdr:rowOff>
    </xdr:from>
    <xdr:to>
      <xdr:col>98</xdr:col>
      <xdr:colOff>38100</xdr:colOff>
      <xdr:row>58</xdr:row>
      <xdr:rowOff>170002</xdr:rowOff>
    </xdr:to>
    <xdr:sp macro="" textlink="">
      <xdr:nvSpPr>
        <xdr:cNvPr id="817" name="フローチャート: 判断 816"/>
        <xdr:cNvSpPr/>
      </xdr:nvSpPr>
      <xdr:spPr>
        <a:xfrm>
          <a:off x="18605500" y="1001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161129</xdr:rowOff>
    </xdr:from>
    <xdr:ext cx="469744" cy="259045"/>
    <xdr:sp macro="" textlink="">
      <xdr:nvSpPr>
        <xdr:cNvPr id="818" name="テキスト ボックス 817"/>
        <xdr:cNvSpPr txBox="1"/>
      </xdr:nvSpPr>
      <xdr:spPr>
        <a:xfrm>
          <a:off x="18421428" y="1010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140639</xdr:rowOff>
    </xdr:from>
    <xdr:to>
      <xdr:col>116</xdr:col>
      <xdr:colOff>114300</xdr:colOff>
      <xdr:row>59</xdr:row>
      <xdr:rowOff>70789</xdr:rowOff>
    </xdr:to>
    <xdr:sp macro="" textlink="">
      <xdr:nvSpPr>
        <xdr:cNvPr id="824" name="楕円 823"/>
        <xdr:cNvSpPr/>
      </xdr:nvSpPr>
      <xdr:spPr>
        <a:xfrm>
          <a:off x="22110700" y="1008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55566</xdr:rowOff>
    </xdr:from>
    <xdr:ext cx="378565" cy="259045"/>
    <xdr:sp macro="" textlink="">
      <xdr:nvSpPr>
        <xdr:cNvPr id="825" name="貸付金該当値テキスト"/>
        <xdr:cNvSpPr txBox="1"/>
      </xdr:nvSpPr>
      <xdr:spPr>
        <a:xfrm>
          <a:off x="22212300" y="9999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96863</xdr:rowOff>
    </xdr:from>
    <xdr:to>
      <xdr:col>112</xdr:col>
      <xdr:colOff>38100</xdr:colOff>
      <xdr:row>59</xdr:row>
      <xdr:rowOff>27013</xdr:rowOff>
    </xdr:to>
    <xdr:sp macro="" textlink="">
      <xdr:nvSpPr>
        <xdr:cNvPr id="826" name="楕円 825"/>
        <xdr:cNvSpPr/>
      </xdr:nvSpPr>
      <xdr:spPr>
        <a:xfrm>
          <a:off x="21272500" y="100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18140</xdr:rowOff>
    </xdr:from>
    <xdr:ext cx="469744" cy="259045"/>
    <xdr:sp macro="" textlink="">
      <xdr:nvSpPr>
        <xdr:cNvPr id="827" name="テキスト ボックス 826"/>
        <xdr:cNvSpPr txBox="1"/>
      </xdr:nvSpPr>
      <xdr:spPr>
        <a:xfrm>
          <a:off x="21088428" y="1013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106693</xdr:rowOff>
    </xdr:from>
    <xdr:to>
      <xdr:col>107</xdr:col>
      <xdr:colOff>101600</xdr:colOff>
      <xdr:row>59</xdr:row>
      <xdr:rowOff>36843</xdr:rowOff>
    </xdr:to>
    <xdr:sp macro="" textlink="">
      <xdr:nvSpPr>
        <xdr:cNvPr id="828" name="楕円 827"/>
        <xdr:cNvSpPr/>
      </xdr:nvSpPr>
      <xdr:spPr>
        <a:xfrm>
          <a:off x="20383500" y="1005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27970</xdr:rowOff>
    </xdr:from>
    <xdr:ext cx="469744" cy="259045"/>
    <xdr:sp macro="" textlink="">
      <xdr:nvSpPr>
        <xdr:cNvPr id="829" name="テキスト ボックス 828"/>
        <xdr:cNvSpPr txBox="1"/>
      </xdr:nvSpPr>
      <xdr:spPr>
        <a:xfrm>
          <a:off x="20199428" y="1014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45924</xdr:rowOff>
    </xdr:from>
    <xdr:to>
      <xdr:col>102</xdr:col>
      <xdr:colOff>165100</xdr:colOff>
      <xdr:row>58</xdr:row>
      <xdr:rowOff>147524</xdr:rowOff>
    </xdr:to>
    <xdr:sp macro="" textlink="">
      <xdr:nvSpPr>
        <xdr:cNvPr id="830" name="楕円 829"/>
        <xdr:cNvSpPr/>
      </xdr:nvSpPr>
      <xdr:spPr>
        <a:xfrm>
          <a:off x="19494500" y="999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138651</xdr:rowOff>
    </xdr:from>
    <xdr:ext cx="469744" cy="259045"/>
    <xdr:sp macro="" textlink="">
      <xdr:nvSpPr>
        <xdr:cNvPr id="831" name="テキスト ボックス 830"/>
        <xdr:cNvSpPr txBox="1"/>
      </xdr:nvSpPr>
      <xdr:spPr>
        <a:xfrm>
          <a:off x="19310428" y="1008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50686</xdr:rowOff>
    </xdr:from>
    <xdr:to>
      <xdr:col>98</xdr:col>
      <xdr:colOff>38100</xdr:colOff>
      <xdr:row>58</xdr:row>
      <xdr:rowOff>152286</xdr:rowOff>
    </xdr:to>
    <xdr:sp macro="" textlink="">
      <xdr:nvSpPr>
        <xdr:cNvPr id="832" name="楕円 831"/>
        <xdr:cNvSpPr/>
      </xdr:nvSpPr>
      <xdr:spPr>
        <a:xfrm>
          <a:off x="18605500" y="999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168813</xdr:rowOff>
    </xdr:from>
    <xdr:ext cx="469744" cy="259045"/>
    <xdr:sp macro="" textlink="">
      <xdr:nvSpPr>
        <xdr:cNvPr id="833" name="テキスト ボックス 832"/>
        <xdr:cNvSpPr txBox="1"/>
      </xdr:nvSpPr>
      <xdr:spPr>
        <a:xfrm>
          <a:off x="18421428" y="977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4" name="テキスト ボックス 84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5" name="直線コネクタ 84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6" name="テキスト ボックス 84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7" name="直線コネクタ 84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8" name="テキスト ボックス 84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9" name="直線コネクタ 84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0" name="テキスト ボックス 84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1" name="直線コネクタ 85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2" name="テキスト ボックス 85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3" name="直線コネクタ 85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4" name="テキスト ボックス 85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5" name="直線コネクタ 85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6" name="テキスト ボックス 85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7" name="直線コネクタ 85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8" name="テキスト ボックス 85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60" name="直線コネクタ 859"/>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61" name="繰出金最小値テキスト"/>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62" name="直線コネクタ 861"/>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63" name="繰出金最大値テキスト"/>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4" name="直線コネクタ 863"/>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121069</xdr:rowOff>
    </xdr:from>
    <xdr:to>
      <xdr:col>116</xdr:col>
      <xdr:colOff>63500</xdr:colOff>
      <xdr:row>75</xdr:row>
      <xdr:rowOff>8386</xdr:rowOff>
    </xdr:to>
    <xdr:cxnSp macro="">
      <xdr:nvCxnSpPr>
        <xdr:cNvPr id="865" name="直線コネクタ 864"/>
        <xdr:cNvCxnSpPr/>
      </xdr:nvCxnSpPr>
      <xdr:spPr>
        <a:xfrm flipV="1">
          <a:off x="21323300" y="12808369"/>
          <a:ext cx="838200" cy="5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54967</xdr:rowOff>
    </xdr:from>
    <xdr:ext cx="534377" cy="259045"/>
    <xdr:sp macro="" textlink="">
      <xdr:nvSpPr>
        <xdr:cNvPr id="866" name="繰出金平均値テキスト"/>
        <xdr:cNvSpPr txBox="1"/>
      </xdr:nvSpPr>
      <xdr:spPr>
        <a:xfrm>
          <a:off x="22212300" y="12913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7" name="フローチャート: 判断 866"/>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149644</xdr:rowOff>
    </xdr:from>
    <xdr:to>
      <xdr:col>111</xdr:col>
      <xdr:colOff>177800</xdr:colOff>
      <xdr:row>75</xdr:row>
      <xdr:rowOff>8386</xdr:rowOff>
    </xdr:to>
    <xdr:cxnSp macro="">
      <xdr:nvCxnSpPr>
        <xdr:cNvPr id="868" name="直線コネクタ 867"/>
        <xdr:cNvCxnSpPr/>
      </xdr:nvCxnSpPr>
      <xdr:spPr>
        <a:xfrm>
          <a:off x="20434300" y="12836944"/>
          <a:ext cx="889000" cy="3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9" name="フローチャート: 判断 868"/>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2388</xdr:rowOff>
    </xdr:from>
    <xdr:ext cx="534377" cy="259045"/>
    <xdr:sp macro="" textlink="">
      <xdr:nvSpPr>
        <xdr:cNvPr id="870" name="テキスト ボックス 869"/>
        <xdr:cNvSpPr txBox="1"/>
      </xdr:nvSpPr>
      <xdr:spPr>
        <a:xfrm>
          <a:off x="21056111" y="130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149644</xdr:rowOff>
    </xdr:from>
    <xdr:to>
      <xdr:col>107</xdr:col>
      <xdr:colOff>50800</xdr:colOff>
      <xdr:row>75</xdr:row>
      <xdr:rowOff>40618</xdr:rowOff>
    </xdr:to>
    <xdr:cxnSp macro="">
      <xdr:nvCxnSpPr>
        <xdr:cNvPr id="871" name="直線コネクタ 870"/>
        <xdr:cNvCxnSpPr/>
      </xdr:nvCxnSpPr>
      <xdr:spPr>
        <a:xfrm flipV="1">
          <a:off x="19545300" y="12836944"/>
          <a:ext cx="889000" cy="6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144973</xdr:rowOff>
    </xdr:from>
    <xdr:to>
      <xdr:col>107</xdr:col>
      <xdr:colOff>101600</xdr:colOff>
      <xdr:row>76</xdr:row>
      <xdr:rowOff>75123</xdr:rowOff>
    </xdr:to>
    <xdr:sp macro="" textlink="">
      <xdr:nvSpPr>
        <xdr:cNvPr id="872" name="フローチャート: 判断 871"/>
        <xdr:cNvSpPr/>
      </xdr:nvSpPr>
      <xdr:spPr>
        <a:xfrm>
          <a:off x="20383500" y="1300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66250</xdr:rowOff>
    </xdr:from>
    <xdr:ext cx="534377" cy="259045"/>
    <xdr:sp macro="" textlink="">
      <xdr:nvSpPr>
        <xdr:cNvPr id="873" name="テキスト ボックス 872"/>
        <xdr:cNvSpPr txBox="1"/>
      </xdr:nvSpPr>
      <xdr:spPr>
        <a:xfrm>
          <a:off x="20167111" y="1309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40618</xdr:rowOff>
    </xdr:from>
    <xdr:to>
      <xdr:col>102</xdr:col>
      <xdr:colOff>114300</xdr:colOff>
      <xdr:row>75</xdr:row>
      <xdr:rowOff>55363</xdr:rowOff>
    </xdr:to>
    <xdr:cxnSp macro="">
      <xdr:nvCxnSpPr>
        <xdr:cNvPr id="874" name="直線コネクタ 873"/>
        <xdr:cNvCxnSpPr/>
      </xdr:nvCxnSpPr>
      <xdr:spPr>
        <a:xfrm flipV="1">
          <a:off x="18656300" y="12899368"/>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130342</xdr:rowOff>
    </xdr:from>
    <xdr:to>
      <xdr:col>102</xdr:col>
      <xdr:colOff>165100</xdr:colOff>
      <xdr:row>76</xdr:row>
      <xdr:rowOff>60492</xdr:rowOff>
    </xdr:to>
    <xdr:sp macro="" textlink="">
      <xdr:nvSpPr>
        <xdr:cNvPr id="875" name="フローチャート: 判断 874"/>
        <xdr:cNvSpPr/>
      </xdr:nvSpPr>
      <xdr:spPr>
        <a:xfrm>
          <a:off x="19494500" y="1298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51619</xdr:rowOff>
    </xdr:from>
    <xdr:ext cx="534377" cy="259045"/>
    <xdr:sp macro="" textlink="">
      <xdr:nvSpPr>
        <xdr:cNvPr id="876" name="テキスト ボックス 875"/>
        <xdr:cNvSpPr txBox="1"/>
      </xdr:nvSpPr>
      <xdr:spPr>
        <a:xfrm>
          <a:off x="19278111" y="1308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127778</xdr:rowOff>
    </xdr:from>
    <xdr:to>
      <xdr:col>98</xdr:col>
      <xdr:colOff>38100</xdr:colOff>
      <xdr:row>76</xdr:row>
      <xdr:rowOff>57928</xdr:rowOff>
    </xdr:to>
    <xdr:sp macro="" textlink="">
      <xdr:nvSpPr>
        <xdr:cNvPr id="877" name="フローチャート: 判断 876"/>
        <xdr:cNvSpPr/>
      </xdr:nvSpPr>
      <xdr:spPr>
        <a:xfrm>
          <a:off x="18605500" y="1298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49055</xdr:rowOff>
    </xdr:from>
    <xdr:ext cx="534377" cy="259045"/>
    <xdr:sp macro="" textlink="">
      <xdr:nvSpPr>
        <xdr:cNvPr id="878" name="テキスト ボックス 877"/>
        <xdr:cNvSpPr txBox="1"/>
      </xdr:nvSpPr>
      <xdr:spPr>
        <a:xfrm>
          <a:off x="18389111" y="1307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9" name="テキスト ボックス 87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0" name="テキスト ボックス 87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1" name="テキスト ボックス 88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2" name="テキスト ボックス 88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3" name="テキスト ボックス 88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70269</xdr:rowOff>
    </xdr:from>
    <xdr:to>
      <xdr:col>116</xdr:col>
      <xdr:colOff>114300</xdr:colOff>
      <xdr:row>75</xdr:row>
      <xdr:rowOff>419</xdr:rowOff>
    </xdr:to>
    <xdr:sp macro="" textlink="">
      <xdr:nvSpPr>
        <xdr:cNvPr id="884" name="楕円 883"/>
        <xdr:cNvSpPr/>
      </xdr:nvSpPr>
      <xdr:spPr>
        <a:xfrm>
          <a:off x="22110700" y="1275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93146</xdr:rowOff>
    </xdr:from>
    <xdr:ext cx="534377" cy="259045"/>
    <xdr:sp macro="" textlink="">
      <xdr:nvSpPr>
        <xdr:cNvPr id="885" name="繰出金該当値テキスト"/>
        <xdr:cNvSpPr txBox="1"/>
      </xdr:nvSpPr>
      <xdr:spPr>
        <a:xfrm>
          <a:off x="22212300" y="1260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129036</xdr:rowOff>
    </xdr:from>
    <xdr:to>
      <xdr:col>112</xdr:col>
      <xdr:colOff>38100</xdr:colOff>
      <xdr:row>75</xdr:row>
      <xdr:rowOff>59186</xdr:rowOff>
    </xdr:to>
    <xdr:sp macro="" textlink="">
      <xdr:nvSpPr>
        <xdr:cNvPr id="886" name="楕円 885"/>
        <xdr:cNvSpPr/>
      </xdr:nvSpPr>
      <xdr:spPr>
        <a:xfrm>
          <a:off x="21272500" y="1281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75713</xdr:rowOff>
    </xdr:from>
    <xdr:ext cx="534377" cy="259045"/>
    <xdr:sp macro="" textlink="">
      <xdr:nvSpPr>
        <xdr:cNvPr id="887" name="テキスト ボックス 886"/>
        <xdr:cNvSpPr txBox="1"/>
      </xdr:nvSpPr>
      <xdr:spPr>
        <a:xfrm>
          <a:off x="21056111" y="1259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98844</xdr:rowOff>
    </xdr:from>
    <xdr:to>
      <xdr:col>107</xdr:col>
      <xdr:colOff>101600</xdr:colOff>
      <xdr:row>75</xdr:row>
      <xdr:rowOff>28994</xdr:rowOff>
    </xdr:to>
    <xdr:sp macro="" textlink="">
      <xdr:nvSpPr>
        <xdr:cNvPr id="888" name="楕円 887"/>
        <xdr:cNvSpPr/>
      </xdr:nvSpPr>
      <xdr:spPr>
        <a:xfrm>
          <a:off x="20383500" y="127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45521</xdr:rowOff>
    </xdr:from>
    <xdr:ext cx="534377" cy="259045"/>
    <xdr:sp macro="" textlink="">
      <xdr:nvSpPr>
        <xdr:cNvPr id="889" name="テキスト ボックス 888"/>
        <xdr:cNvSpPr txBox="1"/>
      </xdr:nvSpPr>
      <xdr:spPr>
        <a:xfrm>
          <a:off x="20167111" y="1256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161268</xdr:rowOff>
    </xdr:from>
    <xdr:to>
      <xdr:col>102</xdr:col>
      <xdr:colOff>165100</xdr:colOff>
      <xdr:row>75</xdr:row>
      <xdr:rowOff>91418</xdr:rowOff>
    </xdr:to>
    <xdr:sp macro="" textlink="">
      <xdr:nvSpPr>
        <xdr:cNvPr id="890" name="楕円 889"/>
        <xdr:cNvSpPr/>
      </xdr:nvSpPr>
      <xdr:spPr>
        <a:xfrm>
          <a:off x="19494500" y="1284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107945</xdr:rowOff>
    </xdr:from>
    <xdr:ext cx="534377" cy="259045"/>
    <xdr:sp macro="" textlink="">
      <xdr:nvSpPr>
        <xdr:cNvPr id="891" name="テキスト ボックス 890"/>
        <xdr:cNvSpPr txBox="1"/>
      </xdr:nvSpPr>
      <xdr:spPr>
        <a:xfrm>
          <a:off x="19278111" y="1262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4563</xdr:rowOff>
    </xdr:from>
    <xdr:to>
      <xdr:col>98</xdr:col>
      <xdr:colOff>38100</xdr:colOff>
      <xdr:row>75</xdr:row>
      <xdr:rowOff>106163</xdr:rowOff>
    </xdr:to>
    <xdr:sp macro="" textlink="">
      <xdr:nvSpPr>
        <xdr:cNvPr id="892" name="楕円 891"/>
        <xdr:cNvSpPr/>
      </xdr:nvSpPr>
      <xdr:spPr>
        <a:xfrm>
          <a:off x="18605500" y="1286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122690</xdr:rowOff>
    </xdr:from>
    <xdr:ext cx="534377" cy="259045"/>
    <xdr:sp macro="" textlink="">
      <xdr:nvSpPr>
        <xdr:cNvPr id="893" name="テキスト ボックス 892"/>
        <xdr:cNvSpPr txBox="1"/>
      </xdr:nvSpPr>
      <xdr:spPr>
        <a:xfrm>
          <a:off x="18389111" y="1263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4" name="正方形/長方形 89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5" name="正方形/長方形 89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6" name="正方形/長方形 89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7" name="正方形/長方形 89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8" name="正方形/長方形 89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9" name="正方形/長方形 89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0" name="正方形/長方形 89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1" name="正方形/長方形 90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2" name="テキスト ボックス 90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3" name="直線コネクタ 90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4" name="直線コネクタ 90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5" name="テキスト ボックス 90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7" name="テキスト ボックス 90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9" name="直線コネクタ 90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4" name="直線コネクタ 91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フローチャート: 判断 91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7" name="直線コネクタ 91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8" name="フローチャート: 判断 91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9" name="テキスト ボックス 91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0" name="直線コネクタ 91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1" name="フローチャート: 判断 92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2" name="テキスト ボックス 92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3" name="直線コネクタ 92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4" name="フローチャート: 判断 92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5" name="テキスト ボックス 92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フローチャート: 判断 92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7" name="テキスト ボックス 92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3" name="楕円 93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5" name="楕円 93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6" name="テキスト ボックス 93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7" name="楕円 93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8" name="テキスト ボックス 93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9" name="楕円 93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0" name="テキスト ボックス 93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1" name="楕円 94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2" name="テキスト ボックス 94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907</a:t>
          </a:r>
          <a:r>
            <a:rPr kumimoji="1" lang="ja-JP" altLang="ja-JP" sz="1100">
              <a:solidFill>
                <a:schemeClr val="dk1"/>
              </a:solidFill>
              <a:effectLst/>
              <a:latin typeface="+mn-lt"/>
              <a:ea typeface="+mn-ea"/>
              <a:cs typeface="+mn-cs"/>
            </a:rPr>
            <a:t>千円となっており、対前年度比</a:t>
          </a:r>
          <a:r>
            <a:rPr kumimoji="1" lang="en-US" altLang="ja-JP" sz="1100">
              <a:solidFill>
                <a:schemeClr val="dk1"/>
              </a:solidFill>
              <a:effectLst/>
              <a:latin typeface="+mn-lt"/>
              <a:ea typeface="+mn-ea"/>
              <a:cs typeface="+mn-cs"/>
            </a:rPr>
            <a:t>454</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普通建設事業費については、東日本大震災関連の復旧・復興事業の事業進捗により</a:t>
          </a:r>
          <a:r>
            <a:rPr kumimoji="1" lang="ja-JP" altLang="en-US" sz="1100">
              <a:solidFill>
                <a:schemeClr val="dk1"/>
              </a:solidFill>
              <a:effectLst/>
              <a:latin typeface="+mn-lt"/>
              <a:ea typeface="+mn-ea"/>
              <a:cs typeface="+mn-cs"/>
            </a:rPr>
            <a:t>近年減少傾向であったが、新規整備は減となっているが、更新整備については対前年で２倍増となっている。今後は小学校建設等により普通建設事業費は増加する見込みである。</a:t>
          </a:r>
          <a:endParaRPr lang="ja-JP" altLang="ja-JP" sz="1400">
            <a:effectLst/>
          </a:endParaRPr>
        </a:p>
        <a:p>
          <a:r>
            <a:rPr kumimoji="1" lang="ja-JP" altLang="ja-JP" sz="1100">
              <a:solidFill>
                <a:schemeClr val="dk1"/>
              </a:solidFill>
              <a:effectLst/>
              <a:latin typeface="+mn-lt"/>
              <a:ea typeface="+mn-ea"/>
              <a:cs typeface="+mn-cs"/>
            </a:rPr>
            <a:t>　補助費等</a:t>
          </a:r>
          <a:r>
            <a:rPr kumimoji="1" lang="ja-JP" altLang="en-US" sz="1100">
              <a:solidFill>
                <a:schemeClr val="dk1"/>
              </a:solidFill>
              <a:effectLst/>
              <a:latin typeface="+mn-lt"/>
              <a:ea typeface="+mn-ea"/>
              <a:cs typeface="+mn-cs"/>
            </a:rPr>
            <a:t>の減に</a:t>
          </a:r>
          <a:r>
            <a:rPr kumimoji="1" lang="ja-JP" altLang="ja-JP" sz="1100">
              <a:solidFill>
                <a:schemeClr val="dk1"/>
              </a:solidFill>
              <a:effectLst/>
              <a:latin typeface="+mn-lt"/>
              <a:ea typeface="+mn-ea"/>
              <a:cs typeface="+mn-cs"/>
            </a:rPr>
            <a:t>ついては、</a:t>
          </a:r>
          <a:r>
            <a:rPr kumimoji="1" lang="ja-JP" altLang="en-US" sz="1100">
              <a:solidFill>
                <a:schemeClr val="dk1"/>
              </a:solidFill>
              <a:effectLst/>
              <a:latin typeface="+mn-lt"/>
              <a:ea typeface="+mn-ea"/>
              <a:cs typeface="+mn-cs"/>
            </a:rPr>
            <a:t>前年に復興交付金の返還があったことによるもの。それに伴い、積立金も減となっている。</a:t>
          </a:r>
          <a:endParaRPr lang="ja-JP" altLang="ja-JP" sz="1400">
            <a:effectLst/>
          </a:endParaRPr>
        </a:p>
        <a:p>
          <a:r>
            <a:rPr kumimoji="1" lang="ja-JP" altLang="ja-JP" sz="1100">
              <a:solidFill>
                <a:schemeClr val="dk1"/>
              </a:solidFill>
              <a:effectLst/>
              <a:latin typeface="+mn-lt"/>
              <a:ea typeface="+mn-ea"/>
              <a:cs typeface="+mn-cs"/>
            </a:rPr>
            <a:t>　物件費や維持補修費については、対前年比</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施設等の更新・統廃合・長寿命化等を計画的に実施し、財政負担を軽減・平準化に努め、事業費の削減に努めていく。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岩手県山田町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14,808
14,748
262.81
13,884,354
13,427,978
105,204
5,253,112
10,803,866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32067</xdr:rowOff>
    </xdr:from>
    <xdr:to>
      <xdr:col>24</xdr:col>
      <xdr:colOff>63500</xdr:colOff>
      <xdr:row>37</xdr:row>
      <xdr:rowOff>71691</xdr:rowOff>
    </xdr:to>
    <xdr:cxnSp macro="">
      <xdr:nvCxnSpPr>
        <xdr:cNvPr id="61" name="直線コネクタ 60"/>
        <xdr:cNvCxnSpPr/>
      </xdr:nvCxnSpPr>
      <xdr:spPr>
        <a:xfrm flipV="1">
          <a:off x="3797300" y="6375717"/>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47007</xdr:rowOff>
    </xdr:from>
    <xdr:ext cx="469744" cy="259045"/>
    <xdr:sp macro="" textlink="">
      <xdr:nvSpPr>
        <xdr:cNvPr id="62" name="議会費平均値テキスト"/>
        <xdr:cNvSpPr txBox="1"/>
      </xdr:nvSpPr>
      <xdr:spPr>
        <a:xfrm>
          <a:off x="4686300" y="6047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71691</xdr:rowOff>
    </xdr:from>
    <xdr:to>
      <xdr:col>19</xdr:col>
      <xdr:colOff>177800</xdr:colOff>
      <xdr:row>37</xdr:row>
      <xdr:rowOff>109220</xdr:rowOff>
    </xdr:to>
    <xdr:cxnSp macro="">
      <xdr:nvCxnSpPr>
        <xdr:cNvPr id="64" name="直線コネクタ 63"/>
        <xdr:cNvCxnSpPr/>
      </xdr:nvCxnSpPr>
      <xdr:spPr>
        <a:xfrm flipV="1">
          <a:off x="2908300" y="6415341"/>
          <a:ext cx="889000" cy="3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143781</xdr:rowOff>
    </xdr:from>
    <xdr:ext cx="469744" cy="259045"/>
    <xdr:sp macro="" textlink="">
      <xdr:nvSpPr>
        <xdr:cNvPr id="66" name="テキスト ボックス 65"/>
        <xdr:cNvSpPr txBox="1"/>
      </xdr:nvSpPr>
      <xdr:spPr>
        <a:xfrm>
          <a:off x="3562428" y="59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109220</xdr:rowOff>
    </xdr:from>
    <xdr:to>
      <xdr:col>15</xdr:col>
      <xdr:colOff>50800</xdr:colOff>
      <xdr:row>37</xdr:row>
      <xdr:rowOff>114554</xdr:rowOff>
    </xdr:to>
    <xdr:cxnSp macro="">
      <xdr:nvCxnSpPr>
        <xdr:cNvPr id="67" name="直線コネクタ 66"/>
        <xdr:cNvCxnSpPr/>
      </xdr:nvCxnSpPr>
      <xdr:spPr>
        <a:xfrm flipV="1">
          <a:off x="2019300" y="6452870"/>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170815</xdr:rowOff>
    </xdr:from>
    <xdr:to>
      <xdr:col>15</xdr:col>
      <xdr:colOff>101600</xdr:colOff>
      <xdr:row>37</xdr:row>
      <xdr:rowOff>100965</xdr:rowOff>
    </xdr:to>
    <xdr:sp macro="" textlink="">
      <xdr:nvSpPr>
        <xdr:cNvPr id="68" name="フローチャート: 判断 67"/>
        <xdr:cNvSpPr/>
      </xdr:nvSpPr>
      <xdr:spPr>
        <a:xfrm>
          <a:off x="28575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117492</xdr:rowOff>
    </xdr:from>
    <xdr:ext cx="469744" cy="259045"/>
    <xdr:sp macro="" textlink="">
      <xdr:nvSpPr>
        <xdr:cNvPr id="69" name="テキスト ボックス 68"/>
        <xdr:cNvSpPr txBox="1"/>
      </xdr:nvSpPr>
      <xdr:spPr>
        <a:xfrm>
          <a:off x="2673428" y="611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114554</xdr:rowOff>
    </xdr:from>
    <xdr:to>
      <xdr:col>10</xdr:col>
      <xdr:colOff>114300</xdr:colOff>
      <xdr:row>37</xdr:row>
      <xdr:rowOff>137604</xdr:rowOff>
    </xdr:to>
    <xdr:cxnSp macro="">
      <xdr:nvCxnSpPr>
        <xdr:cNvPr id="70" name="直線コネクタ 69"/>
        <xdr:cNvCxnSpPr/>
      </xdr:nvCxnSpPr>
      <xdr:spPr>
        <a:xfrm flipV="1">
          <a:off x="1130300" y="6458204"/>
          <a:ext cx="8890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156718</xdr:rowOff>
    </xdr:from>
    <xdr:to>
      <xdr:col>10</xdr:col>
      <xdr:colOff>165100</xdr:colOff>
      <xdr:row>37</xdr:row>
      <xdr:rowOff>86868</xdr:rowOff>
    </xdr:to>
    <xdr:sp macro="" textlink="">
      <xdr:nvSpPr>
        <xdr:cNvPr id="71" name="フローチャート: 判断 70"/>
        <xdr:cNvSpPr/>
      </xdr:nvSpPr>
      <xdr:spPr>
        <a:xfrm>
          <a:off x="1968500" y="632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103395</xdr:rowOff>
    </xdr:from>
    <xdr:ext cx="469744" cy="259045"/>
    <xdr:sp macro="" textlink="">
      <xdr:nvSpPr>
        <xdr:cNvPr id="72" name="テキスト ボックス 71"/>
        <xdr:cNvSpPr txBox="1"/>
      </xdr:nvSpPr>
      <xdr:spPr>
        <a:xfrm>
          <a:off x="1784428" y="610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165100</xdr:rowOff>
    </xdr:from>
    <xdr:to>
      <xdr:col>6</xdr:col>
      <xdr:colOff>38100</xdr:colOff>
      <xdr:row>37</xdr:row>
      <xdr:rowOff>95250</xdr:rowOff>
    </xdr:to>
    <xdr:sp macro="" textlink="">
      <xdr:nvSpPr>
        <xdr:cNvPr id="73" name="フローチャート: 判断 72"/>
        <xdr:cNvSpPr/>
      </xdr:nvSpPr>
      <xdr:spPr>
        <a:xfrm>
          <a:off x="10795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111777</xdr:rowOff>
    </xdr:from>
    <xdr:ext cx="469744" cy="259045"/>
    <xdr:sp macro="" textlink="">
      <xdr:nvSpPr>
        <xdr:cNvPr id="74" name="テキスト ボックス 73"/>
        <xdr:cNvSpPr txBox="1"/>
      </xdr:nvSpPr>
      <xdr:spPr>
        <a:xfrm>
          <a:off x="895428"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152717</xdr:rowOff>
    </xdr:from>
    <xdr:to>
      <xdr:col>24</xdr:col>
      <xdr:colOff>114300</xdr:colOff>
      <xdr:row>37</xdr:row>
      <xdr:rowOff>82867</xdr:rowOff>
    </xdr:to>
    <xdr:sp macro="" textlink="">
      <xdr:nvSpPr>
        <xdr:cNvPr id="80" name="楕円 79"/>
        <xdr:cNvSpPr/>
      </xdr:nvSpPr>
      <xdr:spPr>
        <a:xfrm>
          <a:off x="45847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131144</xdr:rowOff>
    </xdr:from>
    <xdr:ext cx="469744" cy="259045"/>
    <xdr:sp macro="" textlink="">
      <xdr:nvSpPr>
        <xdr:cNvPr id="81" name="議会費該当値テキスト"/>
        <xdr:cNvSpPr txBox="1"/>
      </xdr:nvSpPr>
      <xdr:spPr>
        <a:xfrm>
          <a:off x="4686300" y="63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20891</xdr:rowOff>
    </xdr:from>
    <xdr:to>
      <xdr:col>20</xdr:col>
      <xdr:colOff>38100</xdr:colOff>
      <xdr:row>37</xdr:row>
      <xdr:rowOff>122491</xdr:rowOff>
    </xdr:to>
    <xdr:sp macro="" textlink="">
      <xdr:nvSpPr>
        <xdr:cNvPr id="82" name="楕円 81"/>
        <xdr:cNvSpPr/>
      </xdr:nvSpPr>
      <xdr:spPr>
        <a:xfrm>
          <a:off x="3746500" y="636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113618</xdr:rowOff>
    </xdr:from>
    <xdr:ext cx="469744" cy="259045"/>
    <xdr:sp macro="" textlink="">
      <xdr:nvSpPr>
        <xdr:cNvPr id="83" name="テキスト ボックス 82"/>
        <xdr:cNvSpPr txBox="1"/>
      </xdr:nvSpPr>
      <xdr:spPr>
        <a:xfrm>
          <a:off x="3562428" y="645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58420</xdr:rowOff>
    </xdr:from>
    <xdr:to>
      <xdr:col>15</xdr:col>
      <xdr:colOff>101600</xdr:colOff>
      <xdr:row>37</xdr:row>
      <xdr:rowOff>160020</xdr:rowOff>
    </xdr:to>
    <xdr:sp macro="" textlink="">
      <xdr:nvSpPr>
        <xdr:cNvPr id="84" name="楕円 83"/>
        <xdr:cNvSpPr/>
      </xdr:nvSpPr>
      <xdr:spPr>
        <a:xfrm>
          <a:off x="2857500" y="64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151147</xdr:rowOff>
    </xdr:from>
    <xdr:ext cx="469744" cy="259045"/>
    <xdr:sp macro="" textlink="">
      <xdr:nvSpPr>
        <xdr:cNvPr id="85" name="テキスト ボックス 84"/>
        <xdr:cNvSpPr txBox="1"/>
      </xdr:nvSpPr>
      <xdr:spPr>
        <a:xfrm>
          <a:off x="2673428"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63754</xdr:rowOff>
    </xdr:from>
    <xdr:to>
      <xdr:col>10</xdr:col>
      <xdr:colOff>165100</xdr:colOff>
      <xdr:row>37</xdr:row>
      <xdr:rowOff>165354</xdr:rowOff>
    </xdr:to>
    <xdr:sp macro="" textlink="">
      <xdr:nvSpPr>
        <xdr:cNvPr id="86" name="楕円 85"/>
        <xdr:cNvSpPr/>
      </xdr:nvSpPr>
      <xdr:spPr>
        <a:xfrm>
          <a:off x="19685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156481</xdr:rowOff>
    </xdr:from>
    <xdr:ext cx="469744" cy="259045"/>
    <xdr:sp macro="" textlink="">
      <xdr:nvSpPr>
        <xdr:cNvPr id="87" name="テキスト ボックス 86"/>
        <xdr:cNvSpPr txBox="1"/>
      </xdr:nvSpPr>
      <xdr:spPr>
        <a:xfrm>
          <a:off x="1784428" y="65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86804</xdr:rowOff>
    </xdr:from>
    <xdr:to>
      <xdr:col>6</xdr:col>
      <xdr:colOff>38100</xdr:colOff>
      <xdr:row>38</xdr:row>
      <xdr:rowOff>16954</xdr:rowOff>
    </xdr:to>
    <xdr:sp macro="" textlink="">
      <xdr:nvSpPr>
        <xdr:cNvPr id="88" name="楕円 87"/>
        <xdr:cNvSpPr/>
      </xdr:nvSpPr>
      <xdr:spPr>
        <a:xfrm>
          <a:off x="1079500" y="643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8082</xdr:rowOff>
    </xdr:from>
    <xdr:ext cx="469744" cy="259045"/>
    <xdr:sp macro="" textlink="">
      <xdr:nvSpPr>
        <xdr:cNvPr id="89" name="テキスト ボックス 88"/>
        <xdr:cNvSpPr txBox="1"/>
      </xdr:nvSpPr>
      <xdr:spPr>
        <a:xfrm>
          <a:off x="895428" y="652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121229</xdr:rowOff>
    </xdr:from>
    <xdr:to>
      <xdr:col>24</xdr:col>
      <xdr:colOff>62865</xdr:colOff>
      <xdr:row>59</xdr:row>
      <xdr:rowOff>4921</xdr:rowOff>
    </xdr:to>
    <xdr:cxnSp macro="">
      <xdr:nvCxnSpPr>
        <xdr:cNvPr id="115" name="直線コネクタ 114"/>
        <xdr:cNvCxnSpPr/>
      </xdr:nvCxnSpPr>
      <xdr:spPr>
        <a:xfrm flipV="1">
          <a:off x="4633595" y="9550979"/>
          <a:ext cx="1270" cy="5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8748</xdr:rowOff>
    </xdr:from>
    <xdr:ext cx="534377" cy="259045"/>
    <xdr:sp macro="" textlink="">
      <xdr:nvSpPr>
        <xdr:cNvPr id="116" name="総務費最小値テキスト"/>
        <xdr:cNvSpPr txBox="1"/>
      </xdr:nvSpPr>
      <xdr:spPr>
        <a:xfrm>
          <a:off x="4686300" y="1012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4921</xdr:rowOff>
    </xdr:from>
    <xdr:to>
      <xdr:col>24</xdr:col>
      <xdr:colOff>152400</xdr:colOff>
      <xdr:row>59</xdr:row>
      <xdr:rowOff>4921</xdr:rowOff>
    </xdr:to>
    <xdr:cxnSp macro="">
      <xdr:nvCxnSpPr>
        <xdr:cNvPr id="117" name="直線コネクタ 116"/>
        <xdr:cNvCxnSpPr/>
      </xdr:nvCxnSpPr>
      <xdr:spPr>
        <a:xfrm>
          <a:off x="4546600" y="1012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67906</xdr:rowOff>
    </xdr:from>
    <xdr:ext cx="599010" cy="259045"/>
    <xdr:sp macro="" textlink="">
      <xdr:nvSpPr>
        <xdr:cNvPr id="118" name="総務費最大値テキスト"/>
        <xdr:cNvSpPr txBox="1"/>
      </xdr:nvSpPr>
      <xdr:spPr>
        <a:xfrm>
          <a:off x="4686300" y="93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121229</xdr:rowOff>
    </xdr:from>
    <xdr:to>
      <xdr:col>24</xdr:col>
      <xdr:colOff>152400</xdr:colOff>
      <xdr:row>55</xdr:row>
      <xdr:rowOff>121229</xdr:rowOff>
    </xdr:to>
    <xdr:cxnSp macro="">
      <xdr:nvCxnSpPr>
        <xdr:cNvPr id="119" name="直線コネクタ 118"/>
        <xdr:cNvCxnSpPr/>
      </xdr:nvCxnSpPr>
      <xdr:spPr>
        <a:xfrm>
          <a:off x="4546600" y="95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146265</xdr:rowOff>
    </xdr:from>
    <xdr:to>
      <xdr:col>24</xdr:col>
      <xdr:colOff>63500</xdr:colOff>
      <xdr:row>56</xdr:row>
      <xdr:rowOff>141367</xdr:rowOff>
    </xdr:to>
    <xdr:cxnSp macro="">
      <xdr:nvCxnSpPr>
        <xdr:cNvPr id="120" name="直線コネクタ 119"/>
        <xdr:cNvCxnSpPr/>
      </xdr:nvCxnSpPr>
      <xdr:spPr>
        <a:xfrm>
          <a:off x="3797300" y="9061665"/>
          <a:ext cx="838200" cy="68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149019</xdr:rowOff>
    </xdr:from>
    <xdr:ext cx="599010" cy="259045"/>
    <xdr:sp macro="" textlink="">
      <xdr:nvSpPr>
        <xdr:cNvPr id="121" name="総務費平均値テキスト"/>
        <xdr:cNvSpPr txBox="1"/>
      </xdr:nvSpPr>
      <xdr:spPr>
        <a:xfrm>
          <a:off x="4686300" y="99216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170592</xdr:rowOff>
    </xdr:from>
    <xdr:to>
      <xdr:col>24</xdr:col>
      <xdr:colOff>114300</xdr:colOff>
      <xdr:row>58</xdr:row>
      <xdr:rowOff>100742</xdr:rowOff>
    </xdr:to>
    <xdr:sp macro="" textlink="">
      <xdr:nvSpPr>
        <xdr:cNvPr id="122" name="フローチャート: 判断 121"/>
        <xdr:cNvSpPr/>
      </xdr:nvSpPr>
      <xdr:spPr>
        <a:xfrm>
          <a:off x="4584700" y="994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146265</xdr:rowOff>
    </xdr:from>
    <xdr:to>
      <xdr:col>19</xdr:col>
      <xdr:colOff>177800</xdr:colOff>
      <xdr:row>56</xdr:row>
      <xdr:rowOff>124015</xdr:rowOff>
    </xdr:to>
    <xdr:cxnSp macro="">
      <xdr:nvCxnSpPr>
        <xdr:cNvPr id="123" name="直線コネクタ 122"/>
        <xdr:cNvCxnSpPr/>
      </xdr:nvCxnSpPr>
      <xdr:spPr>
        <a:xfrm flipV="1">
          <a:off x="2908300" y="9061665"/>
          <a:ext cx="889000" cy="66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18459</xdr:rowOff>
    </xdr:from>
    <xdr:to>
      <xdr:col>20</xdr:col>
      <xdr:colOff>38100</xdr:colOff>
      <xdr:row>57</xdr:row>
      <xdr:rowOff>120059</xdr:rowOff>
    </xdr:to>
    <xdr:sp macro="" textlink="">
      <xdr:nvSpPr>
        <xdr:cNvPr id="124" name="フローチャート: 判断 123"/>
        <xdr:cNvSpPr/>
      </xdr:nvSpPr>
      <xdr:spPr>
        <a:xfrm>
          <a:off x="3746500" y="979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111186</xdr:rowOff>
    </xdr:from>
    <xdr:ext cx="599010" cy="259045"/>
    <xdr:sp macro="" textlink="">
      <xdr:nvSpPr>
        <xdr:cNvPr id="125" name="テキスト ボックス 124"/>
        <xdr:cNvSpPr txBox="1"/>
      </xdr:nvSpPr>
      <xdr:spPr>
        <a:xfrm>
          <a:off x="3497795" y="988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58065</xdr:rowOff>
    </xdr:from>
    <xdr:to>
      <xdr:col>15</xdr:col>
      <xdr:colOff>50800</xdr:colOff>
      <xdr:row>56</xdr:row>
      <xdr:rowOff>124015</xdr:rowOff>
    </xdr:to>
    <xdr:cxnSp macro="">
      <xdr:nvCxnSpPr>
        <xdr:cNvPr id="126" name="直線コネクタ 125"/>
        <xdr:cNvCxnSpPr/>
      </xdr:nvCxnSpPr>
      <xdr:spPr>
        <a:xfrm>
          <a:off x="2019300" y="8802015"/>
          <a:ext cx="889000" cy="92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69685</xdr:rowOff>
    </xdr:from>
    <xdr:to>
      <xdr:col>15</xdr:col>
      <xdr:colOff>101600</xdr:colOff>
      <xdr:row>58</xdr:row>
      <xdr:rowOff>171285</xdr:rowOff>
    </xdr:to>
    <xdr:sp macro="" textlink="">
      <xdr:nvSpPr>
        <xdr:cNvPr id="127" name="フローチャート: 判断 126"/>
        <xdr:cNvSpPr/>
      </xdr:nvSpPr>
      <xdr:spPr>
        <a:xfrm>
          <a:off x="2857500" y="100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162412</xdr:rowOff>
    </xdr:from>
    <xdr:ext cx="534377" cy="259045"/>
    <xdr:sp macro="" textlink="">
      <xdr:nvSpPr>
        <xdr:cNvPr id="128" name="テキスト ボックス 127"/>
        <xdr:cNvSpPr txBox="1"/>
      </xdr:nvSpPr>
      <xdr:spPr>
        <a:xfrm>
          <a:off x="2641111" y="1010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58065</xdr:rowOff>
    </xdr:from>
    <xdr:to>
      <xdr:col>10</xdr:col>
      <xdr:colOff>114300</xdr:colOff>
      <xdr:row>57</xdr:row>
      <xdr:rowOff>48447</xdr:rowOff>
    </xdr:to>
    <xdr:cxnSp macro="">
      <xdr:nvCxnSpPr>
        <xdr:cNvPr id="129" name="直線コネクタ 128"/>
        <xdr:cNvCxnSpPr/>
      </xdr:nvCxnSpPr>
      <xdr:spPr>
        <a:xfrm flipV="1">
          <a:off x="1130300" y="8802015"/>
          <a:ext cx="889000" cy="101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52411</xdr:rowOff>
    </xdr:from>
    <xdr:to>
      <xdr:col>10</xdr:col>
      <xdr:colOff>165100</xdr:colOff>
      <xdr:row>58</xdr:row>
      <xdr:rowOff>154011</xdr:rowOff>
    </xdr:to>
    <xdr:sp macro="" textlink="">
      <xdr:nvSpPr>
        <xdr:cNvPr id="130" name="フローチャート: 判断 129"/>
        <xdr:cNvSpPr/>
      </xdr:nvSpPr>
      <xdr:spPr>
        <a:xfrm>
          <a:off x="1968500" y="999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145138</xdr:rowOff>
    </xdr:from>
    <xdr:ext cx="599010" cy="259045"/>
    <xdr:sp macro="" textlink="">
      <xdr:nvSpPr>
        <xdr:cNvPr id="131" name="テキスト ボックス 130"/>
        <xdr:cNvSpPr txBox="1"/>
      </xdr:nvSpPr>
      <xdr:spPr>
        <a:xfrm>
          <a:off x="1719795" y="1008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68742</xdr:rowOff>
    </xdr:from>
    <xdr:to>
      <xdr:col>6</xdr:col>
      <xdr:colOff>38100</xdr:colOff>
      <xdr:row>58</xdr:row>
      <xdr:rowOff>170342</xdr:rowOff>
    </xdr:to>
    <xdr:sp macro="" textlink="">
      <xdr:nvSpPr>
        <xdr:cNvPr id="132" name="フローチャート: 判断 131"/>
        <xdr:cNvSpPr/>
      </xdr:nvSpPr>
      <xdr:spPr>
        <a:xfrm>
          <a:off x="1079500" y="1001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161469</xdr:rowOff>
    </xdr:from>
    <xdr:ext cx="534377" cy="259045"/>
    <xdr:sp macro="" textlink="">
      <xdr:nvSpPr>
        <xdr:cNvPr id="133" name="テキスト ボックス 132"/>
        <xdr:cNvSpPr txBox="1"/>
      </xdr:nvSpPr>
      <xdr:spPr>
        <a:xfrm>
          <a:off x="863111" y="1010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90567</xdr:rowOff>
    </xdr:from>
    <xdr:to>
      <xdr:col>24</xdr:col>
      <xdr:colOff>114300</xdr:colOff>
      <xdr:row>57</xdr:row>
      <xdr:rowOff>20717</xdr:rowOff>
    </xdr:to>
    <xdr:sp macro="" textlink="">
      <xdr:nvSpPr>
        <xdr:cNvPr id="139" name="楕円 138"/>
        <xdr:cNvSpPr/>
      </xdr:nvSpPr>
      <xdr:spPr>
        <a:xfrm>
          <a:off x="4584700" y="9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113444</xdr:rowOff>
    </xdr:from>
    <xdr:ext cx="599010" cy="259045"/>
    <xdr:sp macro="" textlink="">
      <xdr:nvSpPr>
        <xdr:cNvPr id="140" name="総務費該当値テキスト"/>
        <xdr:cNvSpPr txBox="1"/>
      </xdr:nvSpPr>
      <xdr:spPr>
        <a:xfrm>
          <a:off x="4686300" y="954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95465</xdr:rowOff>
    </xdr:from>
    <xdr:to>
      <xdr:col>20</xdr:col>
      <xdr:colOff>38100</xdr:colOff>
      <xdr:row>53</xdr:row>
      <xdr:rowOff>25615</xdr:rowOff>
    </xdr:to>
    <xdr:sp macro="" textlink="">
      <xdr:nvSpPr>
        <xdr:cNvPr id="141" name="楕円 140"/>
        <xdr:cNvSpPr/>
      </xdr:nvSpPr>
      <xdr:spPr>
        <a:xfrm>
          <a:off x="3746500" y="901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42142</xdr:rowOff>
    </xdr:from>
    <xdr:ext cx="599010" cy="259045"/>
    <xdr:sp macro="" textlink="">
      <xdr:nvSpPr>
        <xdr:cNvPr id="142" name="テキスト ボックス 141"/>
        <xdr:cNvSpPr txBox="1"/>
      </xdr:nvSpPr>
      <xdr:spPr>
        <a:xfrm>
          <a:off x="3497795" y="8786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73215</xdr:rowOff>
    </xdr:from>
    <xdr:to>
      <xdr:col>15</xdr:col>
      <xdr:colOff>101600</xdr:colOff>
      <xdr:row>57</xdr:row>
      <xdr:rowOff>3365</xdr:rowOff>
    </xdr:to>
    <xdr:sp macro="" textlink="">
      <xdr:nvSpPr>
        <xdr:cNvPr id="143" name="楕円 142"/>
        <xdr:cNvSpPr/>
      </xdr:nvSpPr>
      <xdr:spPr>
        <a:xfrm>
          <a:off x="2857500" y="967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19892</xdr:rowOff>
    </xdr:from>
    <xdr:ext cx="599010" cy="259045"/>
    <xdr:sp macro="" textlink="">
      <xdr:nvSpPr>
        <xdr:cNvPr id="144" name="テキスト ボックス 143"/>
        <xdr:cNvSpPr txBox="1"/>
      </xdr:nvSpPr>
      <xdr:spPr>
        <a:xfrm>
          <a:off x="2608795" y="944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7265</xdr:rowOff>
    </xdr:from>
    <xdr:to>
      <xdr:col>10</xdr:col>
      <xdr:colOff>165100</xdr:colOff>
      <xdr:row>51</xdr:row>
      <xdr:rowOff>108865</xdr:rowOff>
    </xdr:to>
    <xdr:sp macro="" textlink="">
      <xdr:nvSpPr>
        <xdr:cNvPr id="145" name="楕円 144"/>
        <xdr:cNvSpPr/>
      </xdr:nvSpPr>
      <xdr:spPr>
        <a:xfrm>
          <a:off x="1968500" y="875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125392</xdr:rowOff>
    </xdr:from>
    <xdr:ext cx="599010" cy="259045"/>
    <xdr:sp macro="" textlink="">
      <xdr:nvSpPr>
        <xdr:cNvPr id="146" name="テキスト ボックス 145"/>
        <xdr:cNvSpPr txBox="1"/>
      </xdr:nvSpPr>
      <xdr:spPr>
        <a:xfrm>
          <a:off x="1719795" y="852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169097</xdr:rowOff>
    </xdr:from>
    <xdr:to>
      <xdr:col>6</xdr:col>
      <xdr:colOff>38100</xdr:colOff>
      <xdr:row>57</xdr:row>
      <xdr:rowOff>99247</xdr:rowOff>
    </xdr:to>
    <xdr:sp macro="" textlink="">
      <xdr:nvSpPr>
        <xdr:cNvPr id="147" name="楕円 146"/>
        <xdr:cNvSpPr/>
      </xdr:nvSpPr>
      <xdr:spPr>
        <a:xfrm>
          <a:off x="1079500" y="977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115774</xdr:rowOff>
    </xdr:from>
    <xdr:ext cx="599010" cy="259045"/>
    <xdr:sp macro="" textlink="">
      <xdr:nvSpPr>
        <xdr:cNvPr id="148" name="テキスト ボックス 147"/>
        <xdr:cNvSpPr txBox="1"/>
      </xdr:nvSpPr>
      <xdr:spPr>
        <a:xfrm>
          <a:off x="830795" y="954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3" name="直線コネクタ 172"/>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4" name="民生費最小値テキスト"/>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5" name="直線コネクタ 174"/>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6" name="民生費最大値テキスト"/>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7" name="直線コネクタ 176"/>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148813</xdr:rowOff>
    </xdr:from>
    <xdr:to>
      <xdr:col>24</xdr:col>
      <xdr:colOff>63500</xdr:colOff>
      <xdr:row>76</xdr:row>
      <xdr:rowOff>34789</xdr:rowOff>
    </xdr:to>
    <xdr:cxnSp macro="">
      <xdr:nvCxnSpPr>
        <xdr:cNvPr id="178" name="直線コネクタ 177"/>
        <xdr:cNvCxnSpPr/>
      </xdr:nvCxnSpPr>
      <xdr:spPr>
        <a:xfrm flipV="1">
          <a:off x="3797300" y="12836113"/>
          <a:ext cx="838200" cy="22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68470</xdr:rowOff>
    </xdr:from>
    <xdr:ext cx="599010" cy="259045"/>
    <xdr:sp macro="" textlink="">
      <xdr:nvSpPr>
        <xdr:cNvPr id="179" name="民生費平均値テキスト"/>
        <xdr:cNvSpPr txBox="1"/>
      </xdr:nvSpPr>
      <xdr:spPr>
        <a:xfrm>
          <a:off x="4686300" y="12927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80" name="フローチャート: 判断 179"/>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34789</xdr:rowOff>
    </xdr:from>
    <xdr:to>
      <xdr:col>19</xdr:col>
      <xdr:colOff>177800</xdr:colOff>
      <xdr:row>76</xdr:row>
      <xdr:rowOff>61838</xdr:rowOff>
    </xdr:to>
    <xdr:cxnSp macro="">
      <xdr:nvCxnSpPr>
        <xdr:cNvPr id="181" name="直線コネクタ 180"/>
        <xdr:cNvCxnSpPr/>
      </xdr:nvCxnSpPr>
      <xdr:spPr>
        <a:xfrm flipV="1">
          <a:off x="2908300" y="13064989"/>
          <a:ext cx="889000" cy="2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2" name="フローチャート: 判断 181"/>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34965</xdr:rowOff>
    </xdr:from>
    <xdr:ext cx="599010" cy="259045"/>
    <xdr:sp macro="" textlink="">
      <xdr:nvSpPr>
        <xdr:cNvPr id="183" name="テキスト ボックス 182"/>
        <xdr:cNvSpPr txBox="1"/>
      </xdr:nvSpPr>
      <xdr:spPr>
        <a:xfrm>
          <a:off x="3497795" y="1323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61838</xdr:rowOff>
    </xdr:from>
    <xdr:to>
      <xdr:col>15</xdr:col>
      <xdr:colOff>50800</xdr:colOff>
      <xdr:row>76</xdr:row>
      <xdr:rowOff>144280</xdr:rowOff>
    </xdr:to>
    <xdr:cxnSp macro="">
      <xdr:nvCxnSpPr>
        <xdr:cNvPr id="184" name="直線コネクタ 183"/>
        <xdr:cNvCxnSpPr/>
      </xdr:nvCxnSpPr>
      <xdr:spPr>
        <a:xfrm flipV="1">
          <a:off x="2019300" y="13092038"/>
          <a:ext cx="889000" cy="8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15717</xdr:rowOff>
    </xdr:from>
    <xdr:to>
      <xdr:col>15</xdr:col>
      <xdr:colOff>101600</xdr:colOff>
      <xdr:row>77</xdr:row>
      <xdr:rowOff>117317</xdr:rowOff>
    </xdr:to>
    <xdr:sp macro="" textlink="">
      <xdr:nvSpPr>
        <xdr:cNvPr id="185" name="フローチャート: 判断 184"/>
        <xdr:cNvSpPr/>
      </xdr:nvSpPr>
      <xdr:spPr>
        <a:xfrm>
          <a:off x="2857500" y="1321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108444</xdr:rowOff>
    </xdr:from>
    <xdr:ext cx="599010" cy="259045"/>
    <xdr:sp macro="" textlink="">
      <xdr:nvSpPr>
        <xdr:cNvPr id="186" name="テキスト ボックス 185"/>
        <xdr:cNvSpPr txBox="1"/>
      </xdr:nvSpPr>
      <xdr:spPr>
        <a:xfrm>
          <a:off x="2608795" y="1331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144280</xdr:rowOff>
    </xdr:from>
    <xdr:to>
      <xdr:col>10</xdr:col>
      <xdr:colOff>114300</xdr:colOff>
      <xdr:row>77</xdr:row>
      <xdr:rowOff>5862</xdr:rowOff>
    </xdr:to>
    <xdr:cxnSp macro="">
      <xdr:nvCxnSpPr>
        <xdr:cNvPr id="187" name="直線コネクタ 186"/>
        <xdr:cNvCxnSpPr/>
      </xdr:nvCxnSpPr>
      <xdr:spPr>
        <a:xfrm flipV="1">
          <a:off x="1130300" y="13174480"/>
          <a:ext cx="889000" cy="3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70177</xdr:rowOff>
    </xdr:from>
    <xdr:to>
      <xdr:col>10</xdr:col>
      <xdr:colOff>165100</xdr:colOff>
      <xdr:row>78</xdr:row>
      <xdr:rowOff>327</xdr:rowOff>
    </xdr:to>
    <xdr:sp macro="" textlink="">
      <xdr:nvSpPr>
        <xdr:cNvPr id="188" name="フローチャート: 判断 187"/>
        <xdr:cNvSpPr/>
      </xdr:nvSpPr>
      <xdr:spPr>
        <a:xfrm>
          <a:off x="1968500" y="1327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162904</xdr:rowOff>
    </xdr:from>
    <xdr:ext cx="599010" cy="259045"/>
    <xdr:sp macro="" textlink="">
      <xdr:nvSpPr>
        <xdr:cNvPr id="189" name="テキスト ボックス 188"/>
        <xdr:cNvSpPr txBox="1"/>
      </xdr:nvSpPr>
      <xdr:spPr>
        <a:xfrm>
          <a:off x="1719795" y="1336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69507</xdr:rowOff>
    </xdr:from>
    <xdr:to>
      <xdr:col>6</xdr:col>
      <xdr:colOff>38100</xdr:colOff>
      <xdr:row>77</xdr:row>
      <xdr:rowOff>171107</xdr:rowOff>
    </xdr:to>
    <xdr:sp macro="" textlink="">
      <xdr:nvSpPr>
        <xdr:cNvPr id="190" name="フローチャート: 判断 189"/>
        <xdr:cNvSpPr/>
      </xdr:nvSpPr>
      <xdr:spPr>
        <a:xfrm>
          <a:off x="1079500" y="1327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162234</xdr:rowOff>
    </xdr:from>
    <xdr:ext cx="599010" cy="259045"/>
    <xdr:sp macro="" textlink="">
      <xdr:nvSpPr>
        <xdr:cNvPr id="191" name="テキスト ボックス 190"/>
        <xdr:cNvSpPr txBox="1"/>
      </xdr:nvSpPr>
      <xdr:spPr>
        <a:xfrm>
          <a:off x="830795" y="1336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98013</xdr:rowOff>
    </xdr:from>
    <xdr:to>
      <xdr:col>24</xdr:col>
      <xdr:colOff>114300</xdr:colOff>
      <xdr:row>75</xdr:row>
      <xdr:rowOff>28163</xdr:rowOff>
    </xdr:to>
    <xdr:sp macro="" textlink="">
      <xdr:nvSpPr>
        <xdr:cNvPr id="197" name="楕円 196"/>
        <xdr:cNvSpPr/>
      </xdr:nvSpPr>
      <xdr:spPr>
        <a:xfrm>
          <a:off x="4584700" y="1278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120890</xdr:rowOff>
    </xdr:from>
    <xdr:ext cx="599010" cy="259045"/>
    <xdr:sp macro="" textlink="">
      <xdr:nvSpPr>
        <xdr:cNvPr id="198" name="民生費該当値テキスト"/>
        <xdr:cNvSpPr txBox="1"/>
      </xdr:nvSpPr>
      <xdr:spPr>
        <a:xfrm>
          <a:off x="4686300" y="1263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155439</xdr:rowOff>
    </xdr:from>
    <xdr:to>
      <xdr:col>20</xdr:col>
      <xdr:colOff>38100</xdr:colOff>
      <xdr:row>76</xdr:row>
      <xdr:rowOff>85589</xdr:rowOff>
    </xdr:to>
    <xdr:sp macro="" textlink="">
      <xdr:nvSpPr>
        <xdr:cNvPr id="199" name="楕円 198"/>
        <xdr:cNvSpPr/>
      </xdr:nvSpPr>
      <xdr:spPr>
        <a:xfrm>
          <a:off x="3746500" y="1301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102115</xdr:rowOff>
    </xdr:from>
    <xdr:ext cx="599010" cy="259045"/>
    <xdr:sp macro="" textlink="">
      <xdr:nvSpPr>
        <xdr:cNvPr id="200" name="テキスト ボックス 199"/>
        <xdr:cNvSpPr txBox="1"/>
      </xdr:nvSpPr>
      <xdr:spPr>
        <a:xfrm>
          <a:off x="3497795" y="12789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11038</xdr:rowOff>
    </xdr:from>
    <xdr:to>
      <xdr:col>15</xdr:col>
      <xdr:colOff>101600</xdr:colOff>
      <xdr:row>76</xdr:row>
      <xdr:rowOff>112638</xdr:rowOff>
    </xdr:to>
    <xdr:sp macro="" textlink="">
      <xdr:nvSpPr>
        <xdr:cNvPr id="201" name="楕円 200"/>
        <xdr:cNvSpPr/>
      </xdr:nvSpPr>
      <xdr:spPr>
        <a:xfrm>
          <a:off x="2857500" y="1304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129166</xdr:rowOff>
    </xdr:from>
    <xdr:ext cx="599010" cy="259045"/>
    <xdr:sp macro="" textlink="">
      <xdr:nvSpPr>
        <xdr:cNvPr id="202" name="テキスト ボックス 201"/>
        <xdr:cNvSpPr txBox="1"/>
      </xdr:nvSpPr>
      <xdr:spPr>
        <a:xfrm>
          <a:off x="2608795" y="12816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93480</xdr:rowOff>
    </xdr:from>
    <xdr:to>
      <xdr:col>10</xdr:col>
      <xdr:colOff>165100</xdr:colOff>
      <xdr:row>77</xdr:row>
      <xdr:rowOff>23630</xdr:rowOff>
    </xdr:to>
    <xdr:sp macro="" textlink="">
      <xdr:nvSpPr>
        <xdr:cNvPr id="203" name="楕円 202"/>
        <xdr:cNvSpPr/>
      </xdr:nvSpPr>
      <xdr:spPr>
        <a:xfrm>
          <a:off x="1968500" y="1312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40157</xdr:rowOff>
    </xdr:from>
    <xdr:ext cx="599010" cy="259045"/>
    <xdr:sp macro="" textlink="">
      <xdr:nvSpPr>
        <xdr:cNvPr id="204" name="テキスト ボックス 203"/>
        <xdr:cNvSpPr txBox="1"/>
      </xdr:nvSpPr>
      <xdr:spPr>
        <a:xfrm>
          <a:off x="1719795" y="12898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126512</xdr:rowOff>
    </xdr:from>
    <xdr:to>
      <xdr:col>6</xdr:col>
      <xdr:colOff>38100</xdr:colOff>
      <xdr:row>77</xdr:row>
      <xdr:rowOff>56662</xdr:rowOff>
    </xdr:to>
    <xdr:sp macro="" textlink="">
      <xdr:nvSpPr>
        <xdr:cNvPr id="205" name="楕円 204"/>
        <xdr:cNvSpPr/>
      </xdr:nvSpPr>
      <xdr:spPr>
        <a:xfrm>
          <a:off x="1079500" y="1315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73189</xdr:rowOff>
    </xdr:from>
    <xdr:ext cx="599010" cy="259045"/>
    <xdr:sp macro="" textlink="">
      <xdr:nvSpPr>
        <xdr:cNvPr id="206" name="テキスト ボックス 205"/>
        <xdr:cNvSpPr txBox="1"/>
      </xdr:nvSpPr>
      <xdr:spPr>
        <a:xfrm>
          <a:off x="830795" y="12931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31" name="直線コネクタ 230"/>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2" name="衛生費最小値テキスト"/>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3" name="直線コネクタ 232"/>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4" name="衛生費最大値テキスト"/>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5" name="直線コネクタ 234"/>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78232</xdr:rowOff>
    </xdr:from>
    <xdr:to>
      <xdr:col>24</xdr:col>
      <xdr:colOff>63500</xdr:colOff>
      <xdr:row>98</xdr:row>
      <xdr:rowOff>128015</xdr:rowOff>
    </xdr:to>
    <xdr:cxnSp macro="">
      <xdr:nvCxnSpPr>
        <xdr:cNvPr id="236" name="直線コネクタ 235"/>
        <xdr:cNvCxnSpPr/>
      </xdr:nvCxnSpPr>
      <xdr:spPr>
        <a:xfrm flipV="1">
          <a:off x="3797300" y="16880332"/>
          <a:ext cx="838200" cy="4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152201</xdr:rowOff>
    </xdr:from>
    <xdr:ext cx="534377" cy="259045"/>
    <xdr:sp macro="" textlink="">
      <xdr:nvSpPr>
        <xdr:cNvPr id="237" name="衛生費平均値テキスト"/>
        <xdr:cNvSpPr txBox="1"/>
      </xdr:nvSpPr>
      <xdr:spPr>
        <a:xfrm>
          <a:off x="4686300" y="1643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8" name="フローチャート: 判断 237"/>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128015</xdr:rowOff>
    </xdr:from>
    <xdr:to>
      <xdr:col>19</xdr:col>
      <xdr:colOff>177800</xdr:colOff>
      <xdr:row>99</xdr:row>
      <xdr:rowOff>44438</xdr:rowOff>
    </xdr:to>
    <xdr:cxnSp macro="">
      <xdr:nvCxnSpPr>
        <xdr:cNvPr id="239" name="直線コネクタ 238"/>
        <xdr:cNvCxnSpPr/>
      </xdr:nvCxnSpPr>
      <xdr:spPr>
        <a:xfrm flipV="1">
          <a:off x="2908300" y="16930115"/>
          <a:ext cx="889000" cy="8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40" name="フローチャート: 判断 239"/>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10037</xdr:rowOff>
    </xdr:from>
    <xdr:ext cx="534377" cy="259045"/>
    <xdr:sp macro="" textlink="">
      <xdr:nvSpPr>
        <xdr:cNvPr id="241" name="テキスト ボックス 240"/>
        <xdr:cNvSpPr txBox="1"/>
      </xdr:nvSpPr>
      <xdr:spPr>
        <a:xfrm>
          <a:off x="3530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33440</xdr:rowOff>
    </xdr:from>
    <xdr:to>
      <xdr:col>15</xdr:col>
      <xdr:colOff>50800</xdr:colOff>
      <xdr:row>99</xdr:row>
      <xdr:rowOff>44438</xdr:rowOff>
    </xdr:to>
    <xdr:cxnSp macro="">
      <xdr:nvCxnSpPr>
        <xdr:cNvPr id="242" name="直線コネクタ 241"/>
        <xdr:cNvCxnSpPr/>
      </xdr:nvCxnSpPr>
      <xdr:spPr>
        <a:xfrm>
          <a:off x="2019300" y="17006990"/>
          <a:ext cx="889000" cy="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167463</xdr:rowOff>
    </xdr:from>
    <xdr:to>
      <xdr:col>15</xdr:col>
      <xdr:colOff>101600</xdr:colOff>
      <xdr:row>98</xdr:row>
      <xdr:rowOff>97613</xdr:rowOff>
    </xdr:to>
    <xdr:sp macro="" textlink="">
      <xdr:nvSpPr>
        <xdr:cNvPr id="243" name="フローチャート: 判断 242"/>
        <xdr:cNvSpPr/>
      </xdr:nvSpPr>
      <xdr:spPr>
        <a:xfrm>
          <a:off x="2857500" y="1679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114140</xdr:rowOff>
    </xdr:from>
    <xdr:ext cx="534377" cy="259045"/>
    <xdr:sp macro="" textlink="">
      <xdr:nvSpPr>
        <xdr:cNvPr id="244" name="テキスト ボックス 243"/>
        <xdr:cNvSpPr txBox="1"/>
      </xdr:nvSpPr>
      <xdr:spPr>
        <a:xfrm>
          <a:off x="2641111" y="1657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39052</xdr:rowOff>
    </xdr:from>
    <xdr:to>
      <xdr:col>10</xdr:col>
      <xdr:colOff>114300</xdr:colOff>
      <xdr:row>99</xdr:row>
      <xdr:rowOff>33440</xdr:rowOff>
    </xdr:to>
    <xdr:cxnSp macro="">
      <xdr:nvCxnSpPr>
        <xdr:cNvPr id="245" name="直線コネクタ 244"/>
        <xdr:cNvCxnSpPr/>
      </xdr:nvCxnSpPr>
      <xdr:spPr>
        <a:xfrm>
          <a:off x="1130300" y="16498252"/>
          <a:ext cx="889000" cy="50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17895</xdr:rowOff>
    </xdr:from>
    <xdr:to>
      <xdr:col>10</xdr:col>
      <xdr:colOff>165100</xdr:colOff>
      <xdr:row>98</xdr:row>
      <xdr:rowOff>119495</xdr:rowOff>
    </xdr:to>
    <xdr:sp macro="" textlink="">
      <xdr:nvSpPr>
        <xdr:cNvPr id="246" name="フローチャート: 判断 245"/>
        <xdr:cNvSpPr/>
      </xdr:nvSpPr>
      <xdr:spPr>
        <a:xfrm>
          <a:off x="1968500" y="168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136022</xdr:rowOff>
    </xdr:from>
    <xdr:ext cx="534377" cy="259045"/>
    <xdr:sp macro="" textlink="">
      <xdr:nvSpPr>
        <xdr:cNvPr id="247" name="テキスト ボックス 246"/>
        <xdr:cNvSpPr txBox="1"/>
      </xdr:nvSpPr>
      <xdr:spPr>
        <a:xfrm>
          <a:off x="1752111" y="1659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167284</xdr:rowOff>
    </xdr:from>
    <xdr:to>
      <xdr:col>6</xdr:col>
      <xdr:colOff>38100</xdr:colOff>
      <xdr:row>98</xdr:row>
      <xdr:rowOff>97434</xdr:rowOff>
    </xdr:to>
    <xdr:sp macro="" textlink="">
      <xdr:nvSpPr>
        <xdr:cNvPr id="248" name="フローチャート: 判断 247"/>
        <xdr:cNvSpPr/>
      </xdr:nvSpPr>
      <xdr:spPr>
        <a:xfrm>
          <a:off x="1079500" y="1679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88561</xdr:rowOff>
    </xdr:from>
    <xdr:ext cx="534377" cy="259045"/>
    <xdr:sp macro="" textlink="">
      <xdr:nvSpPr>
        <xdr:cNvPr id="249" name="テキスト ボックス 248"/>
        <xdr:cNvSpPr txBox="1"/>
      </xdr:nvSpPr>
      <xdr:spPr>
        <a:xfrm>
          <a:off x="863111" y="1689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27432</xdr:rowOff>
    </xdr:from>
    <xdr:to>
      <xdr:col>24</xdr:col>
      <xdr:colOff>114300</xdr:colOff>
      <xdr:row>98</xdr:row>
      <xdr:rowOff>129032</xdr:rowOff>
    </xdr:to>
    <xdr:sp macro="" textlink="">
      <xdr:nvSpPr>
        <xdr:cNvPr id="255" name="楕円 254"/>
        <xdr:cNvSpPr/>
      </xdr:nvSpPr>
      <xdr:spPr>
        <a:xfrm>
          <a:off x="4584700" y="1682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113809</xdr:rowOff>
    </xdr:from>
    <xdr:ext cx="534377" cy="259045"/>
    <xdr:sp macro="" textlink="">
      <xdr:nvSpPr>
        <xdr:cNvPr id="256" name="衛生費該当値テキスト"/>
        <xdr:cNvSpPr txBox="1"/>
      </xdr:nvSpPr>
      <xdr:spPr>
        <a:xfrm>
          <a:off x="4686300" y="167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77215</xdr:rowOff>
    </xdr:from>
    <xdr:to>
      <xdr:col>20</xdr:col>
      <xdr:colOff>38100</xdr:colOff>
      <xdr:row>99</xdr:row>
      <xdr:rowOff>7365</xdr:rowOff>
    </xdr:to>
    <xdr:sp macro="" textlink="">
      <xdr:nvSpPr>
        <xdr:cNvPr id="257" name="楕円 256"/>
        <xdr:cNvSpPr/>
      </xdr:nvSpPr>
      <xdr:spPr>
        <a:xfrm>
          <a:off x="3746500" y="1687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169942</xdr:rowOff>
    </xdr:from>
    <xdr:ext cx="534377" cy="259045"/>
    <xdr:sp macro="" textlink="">
      <xdr:nvSpPr>
        <xdr:cNvPr id="258" name="テキスト ボックス 257"/>
        <xdr:cNvSpPr txBox="1"/>
      </xdr:nvSpPr>
      <xdr:spPr>
        <a:xfrm>
          <a:off x="3530111" y="1697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165088</xdr:rowOff>
    </xdr:from>
    <xdr:to>
      <xdr:col>15</xdr:col>
      <xdr:colOff>101600</xdr:colOff>
      <xdr:row>99</xdr:row>
      <xdr:rowOff>95238</xdr:rowOff>
    </xdr:to>
    <xdr:sp macro="" textlink="">
      <xdr:nvSpPr>
        <xdr:cNvPr id="259" name="楕円 258"/>
        <xdr:cNvSpPr/>
      </xdr:nvSpPr>
      <xdr:spPr>
        <a:xfrm>
          <a:off x="2857500" y="1696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86365</xdr:rowOff>
    </xdr:from>
    <xdr:ext cx="534377" cy="259045"/>
    <xdr:sp macro="" textlink="">
      <xdr:nvSpPr>
        <xdr:cNvPr id="260" name="テキスト ボックス 259"/>
        <xdr:cNvSpPr txBox="1"/>
      </xdr:nvSpPr>
      <xdr:spPr>
        <a:xfrm>
          <a:off x="2641111" y="1705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154090</xdr:rowOff>
    </xdr:from>
    <xdr:to>
      <xdr:col>10</xdr:col>
      <xdr:colOff>165100</xdr:colOff>
      <xdr:row>99</xdr:row>
      <xdr:rowOff>84240</xdr:rowOff>
    </xdr:to>
    <xdr:sp macro="" textlink="">
      <xdr:nvSpPr>
        <xdr:cNvPr id="261" name="楕円 260"/>
        <xdr:cNvSpPr/>
      </xdr:nvSpPr>
      <xdr:spPr>
        <a:xfrm>
          <a:off x="1968500" y="169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75367</xdr:rowOff>
    </xdr:from>
    <xdr:ext cx="534377" cy="259045"/>
    <xdr:sp macro="" textlink="">
      <xdr:nvSpPr>
        <xdr:cNvPr id="262" name="テキスト ボックス 261"/>
        <xdr:cNvSpPr txBox="1"/>
      </xdr:nvSpPr>
      <xdr:spPr>
        <a:xfrm>
          <a:off x="1752111" y="1704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159702</xdr:rowOff>
    </xdr:from>
    <xdr:to>
      <xdr:col>6</xdr:col>
      <xdr:colOff>38100</xdr:colOff>
      <xdr:row>96</xdr:row>
      <xdr:rowOff>89852</xdr:rowOff>
    </xdr:to>
    <xdr:sp macro="" textlink="">
      <xdr:nvSpPr>
        <xdr:cNvPr id="263" name="楕円 262"/>
        <xdr:cNvSpPr/>
      </xdr:nvSpPr>
      <xdr:spPr>
        <a:xfrm>
          <a:off x="1079500" y="1644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106379</xdr:rowOff>
    </xdr:from>
    <xdr:ext cx="534377" cy="259045"/>
    <xdr:sp macro="" textlink="">
      <xdr:nvSpPr>
        <xdr:cNvPr id="264" name="テキスト ボックス 263"/>
        <xdr:cNvSpPr txBox="1"/>
      </xdr:nvSpPr>
      <xdr:spPr>
        <a:xfrm>
          <a:off x="863111" y="1622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6" name="直線コネクタ 285"/>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9" name="労働費最大値テキスト"/>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90" name="直線コネクタ 289"/>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103124</xdr:rowOff>
    </xdr:from>
    <xdr:to>
      <xdr:col>55</xdr:col>
      <xdr:colOff>0</xdr:colOff>
      <xdr:row>38</xdr:row>
      <xdr:rowOff>116383</xdr:rowOff>
    </xdr:to>
    <xdr:cxnSp macro="">
      <xdr:nvCxnSpPr>
        <xdr:cNvPr id="291" name="直線コネクタ 290"/>
        <xdr:cNvCxnSpPr/>
      </xdr:nvCxnSpPr>
      <xdr:spPr>
        <a:xfrm flipV="1">
          <a:off x="9639300" y="6618224"/>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93032</xdr:rowOff>
    </xdr:from>
    <xdr:ext cx="378565" cy="259045"/>
    <xdr:sp macro="" textlink="">
      <xdr:nvSpPr>
        <xdr:cNvPr id="292" name="労働費平均値テキスト"/>
        <xdr:cNvSpPr txBox="1"/>
      </xdr:nvSpPr>
      <xdr:spPr>
        <a:xfrm>
          <a:off x="10528300" y="6265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3" name="フローチャート: 判断 292"/>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115012</xdr:rowOff>
    </xdr:from>
    <xdr:to>
      <xdr:col>50</xdr:col>
      <xdr:colOff>114300</xdr:colOff>
      <xdr:row>38</xdr:row>
      <xdr:rowOff>116383</xdr:rowOff>
    </xdr:to>
    <xdr:cxnSp macro="">
      <xdr:nvCxnSpPr>
        <xdr:cNvPr id="294" name="直線コネクタ 293"/>
        <xdr:cNvCxnSpPr/>
      </xdr:nvCxnSpPr>
      <xdr:spPr>
        <a:xfrm>
          <a:off x="8750300" y="6630112"/>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5" name="フローチャート: 判断 294"/>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57980</xdr:rowOff>
    </xdr:from>
    <xdr:ext cx="378565" cy="259045"/>
    <xdr:sp macro="" textlink="">
      <xdr:nvSpPr>
        <xdr:cNvPr id="296" name="テキスト ボックス 295"/>
        <xdr:cNvSpPr txBox="1"/>
      </xdr:nvSpPr>
      <xdr:spPr>
        <a:xfrm>
          <a:off x="9450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115012</xdr:rowOff>
    </xdr:from>
    <xdr:to>
      <xdr:col>45</xdr:col>
      <xdr:colOff>177800</xdr:colOff>
      <xdr:row>38</xdr:row>
      <xdr:rowOff>115468</xdr:rowOff>
    </xdr:to>
    <xdr:cxnSp macro="">
      <xdr:nvCxnSpPr>
        <xdr:cNvPr id="297" name="直線コネクタ 296"/>
        <xdr:cNvCxnSpPr/>
      </xdr:nvCxnSpPr>
      <xdr:spPr>
        <a:xfrm flipV="1">
          <a:off x="7861300" y="6630112"/>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91643</xdr:rowOff>
    </xdr:from>
    <xdr:to>
      <xdr:col>46</xdr:col>
      <xdr:colOff>38100</xdr:colOff>
      <xdr:row>38</xdr:row>
      <xdr:rowOff>21793</xdr:rowOff>
    </xdr:to>
    <xdr:sp macro="" textlink="">
      <xdr:nvSpPr>
        <xdr:cNvPr id="298" name="フローチャート: 判断 297"/>
        <xdr:cNvSpPr/>
      </xdr:nvSpPr>
      <xdr:spPr>
        <a:xfrm>
          <a:off x="86995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38320</xdr:rowOff>
    </xdr:from>
    <xdr:ext cx="378565" cy="259045"/>
    <xdr:sp macro="" textlink="">
      <xdr:nvSpPr>
        <xdr:cNvPr id="299" name="テキスト ボックス 298"/>
        <xdr:cNvSpPr txBox="1"/>
      </xdr:nvSpPr>
      <xdr:spPr>
        <a:xfrm>
          <a:off x="8561017" y="6210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115468</xdr:rowOff>
    </xdr:from>
    <xdr:to>
      <xdr:col>41</xdr:col>
      <xdr:colOff>50800</xdr:colOff>
      <xdr:row>38</xdr:row>
      <xdr:rowOff>118211</xdr:rowOff>
    </xdr:to>
    <xdr:cxnSp macro="">
      <xdr:nvCxnSpPr>
        <xdr:cNvPr id="300" name="直線コネクタ 299"/>
        <xdr:cNvCxnSpPr/>
      </xdr:nvCxnSpPr>
      <xdr:spPr>
        <a:xfrm flipV="1">
          <a:off x="6972300" y="663056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301" name="フローチャート: 判断 300"/>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302" name="テキスト ボックス 301"/>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50038</xdr:rowOff>
    </xdr:from>
    <xdr:to>
      <xdr:col>36</xdr:col>
      <xdr:colOff>165100</xdr:colOff>
      <xdr:row>37</xdr:row>
      <xdr:rowOff>151638</xdr:rowOff>
    </xdr:to>
    <xdr:sp macro="" textlink="">
      <xdr:nvSpPr>
        <xdr:cNvPr id="303" name="フローチャート: 判断 302"/>
        <xdr:cNvSpPr/>
      </xdr:nvSpPr>
      <xdr:spPr>
        <a:xfrm>
          <a:off x="6921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168165</xdr:rowOff>
    </xdr:from>
    <xdr:ext cx="378565" cy="259045"/>
    <xdr:sp macro="" textlink="">
      <xdr:nvSpPr>
        <xdr:cNvPr id="304" name="テキスト ボックス 303"/>
        <xdr:cNvSpPr txBox="1"/>
      </xdr:nvSpPr>
      <xdr:spPr>
        <a:xfrm>
          <a:off x="6783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52324</xdr:rowOff>
    </xdr:from>
    <xdr:to>
      <xdr:col>55</xdr:col>
      <xdr:colOff>50800</xdr:colOff>
      <xdr:row>38</xdr:row>
      <xdr:rowOff>153924</xdr:rowOff>
    </xdr:to>
    <xdr:sp macro="" textlink="">
      <xdr:nvSpPr>
        <xdr:cNvPr id="310" name="楕円 309"/>
        <xdr:cNvSpPr/>
      </xdr:nvSpPr>
      <xdr:spPr>
        <a:xfrm>
          <a:off x="104267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138701</xdr:rowOff>
    </xdr:from>
    <xdr:ext cx="313932" cy="259045"/>
    <xdr:sp macro="" textlink="">
      <xdr:nvSpPr>
        <xdr:cNvPr id="311" name="労働費該当値テキスト"/>
        <xdr:cNvSpPr txBox="1"/>
      </xdr:nvSpPr>
      <xdr:spPr>
        <a:xfrm>
          <a:off x="10528300" y="6482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65583</xdr:rowOff>
    </xdr:from>
    <xdr:to>
      <xdr:col>50</xdr:col>
      <xdr:colOff>165100</xdr:colOff>
      <xdr:row>38</xdr:row>
      <xdr:rowOff>167183</xdr:rowOff>
    </xdr:to>
    <xdr:sp macro="" textlink="">
      <xdr:nvSpPr>
        <xdr:cNvPr id="312" name="楕円 311"/>
        <xdr:cNvSpPr/>
      </xdr:nvSpPr>
      <xdr:spPr>
        <a:xfrm>
          <a:off x="9588500" y="65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158310</xdr:rowOff>
    </xdr:from>
    <xdr:ext cx="313932" cy="259045"/>
    <xdr:sp macro="" textlink="">
      <xdr:nvSpPr>
        <xdr:cNvPr id="313" name="テキスト ボックス 312"/>
        <xdr:cNvSpPr txBox="1"/>
      </xdr:nvSpPr>
      <xdr:spPr>
        <a:xfrm>
          <a:off x="9482333" y="66734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64212</xdr:rowOff>
    </xdr:from>
    <xdr:to>
      <xdr:col>46</xdr:col>
      <xdr:colOff>38100</xdr:colOff>
      <xdr:row>38</xdr:row>
      <xdr:rowOff>165812</xdr:rowOff>
    </xdr:to>
    <xdr:sp macro="" textlink="">
      <xdr:nvSpPr>
        <xdr:cNvPr id="314" name="楕円 313"/>
        <xdr:cNvSpPr/>
      </xdr:nvSpPr>
      <xdr:spPr>
        <a:xfrm>
          <a:off x="8699500" y="6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156939</xdr:rowOff>
    </xdr:from>
    <xdr:ext cx="313932" cy="259045"/>
    <xdr:sp macro="" textlink="">
      <xdr:nvSpPr>
        <xdr:cNvPr id="315" name="テキスト ボックス 314"/>
        <xdr:cNvSpPr txBox="1"/>
      </xdr:nvSpPr>
      <xdr:spPr>
        <a:xfrm>
          <a:off x="8593333" y="66720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64668</xdr:rowOff>
    </xdr:from>
    <xdr:to>
      <xdr:col>41</xdr:col>
      <xdr:colOff>101600</xdr:colOff>
      <xdr:row>38</xdr:row>
      <xdr:rowOff>166268</xdr:rowOff>
    </xdr:to>
    <xdr:sp macro="" textlink="">
      <xdr:nvSpPr>
        <xdr:cNvPr id="316" name="楕円 315"/>
        <xdr:cNvSpPr/>
      </xdr:nvSpPr>
      <xdr:spPr>
        <a:xfrm>
          <a:off x="7810500" y="65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157395</xdr:rowOff>
    </xdr:from>
    <xdr:ext cx="313932" cy="259045"/>
    <xdr:sp macro="" textlink="">
      <xdr:nvSpPr>
        <xdr:cNvPr id="317" name="テキスト ボックス 316"/>
        <xdr:cNvSpPr txBox="1"/>
      </xdr:nvSpPr>
      <xdr:spPr>
        <a:xfrm>
          <a:off x="7704333" y="6672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67411</xdr:rowOff>
    </xdr:from>
    <xdr:to>
      <xdr:col>36</xdr:col>
      <xdr:colOff>165100</xdr:colOff>
      <xdr:row>38</xdr:row>
      <xdr:rowOff>169011</xdr:rowOff>
    </xdr:to>
    <xdr:sp macro="" textlink="">
      <xdr:nvSpPr>
        <xdr:cNvPr id="318" name="楕円 317"/>
        <xdr:cNvSpPr/>
      </xdr:nvSpPr>
      <xdr:spPr>
        <a:xfrm>
          <a:off x="6921500" y="658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160138</xdr:rowOff>
    </xdr:from>
    <xdr:ext cx="313932" cy="259045"/>
    <xdr:sp macro="" textlink="">
      <xdr:nvSpPr>
        <xdr:cNvPr id="319" name="テキスト ボックス 318"/>
        <xdr:cNvSpPr txBox="1"/>
      </xdr:nvSpPr>
      <xdr:spPr>
        <a:xfrm>
          <a:off x="6815333" y="6675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5" name="直線コネクタ 344"/>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6" name="農林水産業費最小値テキスト"/>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7" name="直線コネクタ 346"/>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8" name="農林水産業費最大値テキスト"/>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9" name="直線コネクタ 348"/>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35916</xdr:rowOff>
    </xdr:from>
    <xdr:to>
      <xdr:col>55</xdr:col>
      <xdr:colOff>0</xdr:colOff>
      <xdr:row>57</xdr:row>
      <xdr:rowOff>149007</xdr:rowOff>
    </xdr:to>
    <xdr:cxnSp macro="">
      <xdr:nvCxnSpPr>
        <xdr:cNvPr id="350" name="直線コネクタ 349"/>
        <xdr:cNvCxnSpPr/>
      </xdr:nvCxnSpPr>
      <xdr:spPr>
        <a:xfrm>
          <a:off x="9639300" y="9637116"/>
          <a:ext cx="838200" cy="28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163669</xdr:rowOff>
    </xdr:from>
    <xdr:ext cx="534377" cy="259045"/>
    <xdr:sp macro="" textlink="">
      <xdr:nvSpPr>
        <xdr:cNvPr id="351" name="農林水産業費平均値テキスト"/>
        <xdr:cNvSpPr txBox="1"/>
      </xdr:nvSpPr>
      <xdr:spPr>
        <a:xfrm>
          <a:off x="10528300" y="959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2" name="フローチャート: 判断 351"/>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35916</xdr:rowOff>
    </xdr:from>
    <xdr:to>
      <xdr:col>50</xdr:col>
      <xdr:colOff>114300</xdr:colOff>
      <xdr:row>56</xdr:row>
      <xdr:rowOff>41456</xdr:rowOff>
    </xdr:to>
    <xdr:cxnSp macro="">
      <xdr:nvCxnSpPr>
        <xdr:cNvPr id="353" name="直線コネクタ 352"/>
        <xdr:cNvCxnSpPr/>
      </xdr:nvCxnSpPr>
      <xdr:spPr>
        <a:xfrm flipV="1">
          <a:off x="8750300" y="9637116"/>
          <a:ext cx="889000" cy="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4" name="フローチャート: 判断 353"/>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85507</xdr:rowOff>
    </xdr:from>
    <xdr:ext cx="534377" cy="259045"/>
    <xdr:sp macro="" textlink="">
      <xdr:nvSpPr>
        <xdr:cNvPr id="355" name="テキスト ボックス 354"/>
        <xdr:cNvSpPr txBox="1"/>
      </xdr:nvSpPr>
      <xdr:spPr>
        <a:xfrm>
          <a:off x="9372111" y="985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70869</xdr:rowOff>
    </xdr:from>
    <xdr:to>
      <xdr:col>45</xdr:col>
      <xdr:colOff>177800</xdr:colOff>
      <xdr:row>56</xdr:row>
      <xdr:rowOff>41456</xdr:rowOff>
    </xdr:to>
    <xdr:cxnSp macro="">
      <xdr:nvCxnSpPr>
        <xdr:cNvPr id="356" name="直線コネクタ 355"/>
        <xdr:cNvCxnSpPr/>
      </xdr:nvCxnSpPr>
      <xdr:spPr>
        <a:xfrm>
          <a:off x="7861300" y="9157719"/>
          <a:ext cx="889000" cy="48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40796</xdr:rowOff>
    </xdr:from>
    <xdr:to>
      <xdr:col>46</xdr:col>
      <xdr:colOff>38100</xdr:colOff>
      <xdr:row>57</xdr:row>
      <xdr:rowOff>142396</xdr:rowOff>
    </xdr:to>
    <xdr:sp macro="" textlink="">
      <xdr:nvSpPr>
        <xdr:cNvPr id="357" name="フローチャート: 判断 356"/>
        <xdr:cNvSpPr/>
      </xdr:nvSpPr>
      <xdr:spPr>
        <a:xfrm>
          <a:off x="8699500" y="981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133523</xdr:rowOff>
    </xdr:from>
    <xdr:ext cx="534377" cy="259045"/>
    <xdr:sp macro="" textlink="">
      <xdr:nvSpPr>
        <xdr:cNvPr id="358" name="テキスト ボックス 357"/>
        <xdr:cNvSpPr txBox="1"/>
      </xdr:nvSpPr>
      <xdr:spPr>
        <a:xfrm>
          <a:off x="8483111" y="990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70869</xdr:rowOff>
    </xdr:from>
    <xdr:to>
      <xdr:col>41</xdr:col>
      <xdr:colOff>50800</xdr:colOff>
      <xdr:row>55</xdr:row>
      <xdr:rowOff>31093</xdr:rowOff>
    </xdr:to>
    <xdr:cxnSp macro="">
      <xdr:nvCxnSpPr>
        <xdr:cNvPr id="359" name="直線コネクタ 358"/>
        <xdr:cNvCxnSpPr/>
      </xdr:nvCxnSpPr>
      <xdr:spPr>
        <a:xfrm flipV="1">
          <a:off x="6972300" y="9157719"/>
          <a:ext cx="889000" cy="30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16173</xdr:rowOff>
    </xdr:from>
    <xdr:to>
      <xdr:col>41</xdr:col>
      <xdr:colOff>101600</xdr:colOff>
      <xdr:row>57</xdr:row>
      <xdr:rowOff>117773</xdr:rowOff>
    </xdr:to>
    <xdr:sp macro="" textlink="">
      <xdr:nvSpPr>
        <xdr:cNvPr id="360" name="フローチャート: 判断 359"/>
        <xdr:cNvSpPr/>
      </xdr:nvSpPr>
      <xdr:spPr>
        <a:xfrm>
          <a:off x="7810500" y="978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108900</xdr:rowOff>
    </xdr:from>
    <xdr:ext cx="534377" cy="259045"/>
    <xdr:sp macro="" textlink="">
      <xdr:nvSpPr>
        <xdr:cNvPr id="361" name="テキスト ボックス 360"/>
        <xdr:cNvSpPr txBox="1"/>
      </xdr:nvSpPr>
      <xdr:spPr>
        <a:xfrm>
          <a:off x="7594111" y="988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7518</xdr:rowOff>
    </xdr:from>
    <xdr:to>
      <xdr:col>36</xdr:col>
      <xdr:colOff>165100</xdr:colOff>
      <xdr:row>57</xdr:row>
      <xdr:rowOff>109118</xdr:rowOff>
    </xdr:to>
    <xdr:sp macro="" textlink="">
      <xdr:nvSpPr>
        <xdr:cNvPr id="362" name="フローチャート: 判断 361"/>
        <xdr:cNvSpPr/>
      </xdr:nvSpPr>
      <xdr:spPr>
        <a:xfrm>
          <a:off x="6921500" y="97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100245</xdr:rowOff>
    </xdr:from>
    <xdr:ext cx="534377" cy="259045"/>
    <xdr:sp macro="" textlink="">
      <xdr:nvSpPr>
        <xdr:cNvPr id="363" name="テキスト ボックス 362"/>
        <xdr:cNvSpPr txBox="1"/>
      </xdr:nvSpPr>
      <xdr:spPr>
        <a:xfrm>
          <a:off x="6705111" y="987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98207</xdr:rowOff>
    </xdr:from>
    <xdr:to>
      <xdr:col>55</xdr:col>
      <xdr:colOff>50800</xdr:colOff>
      <xdr:row>58</xdr:row>
      <xdr:rowOff>28357</xdr:rowOff>
    </xdr:to>
    <xdr:sp macro="" textlink="">
      <xdr:nvSpPr>
        <xdr:cNvPr id="369" name="楕円 368"/>
        <xdr:cNvSpPr/>
      </xdr:nvSpPr>
      <xdr:spPr>
        <a:xfrm>
          <a:off x="10426700" y="987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76634</xdr:rowOff>
    </xdr:from>
    <xdr:ext cx="534377" cy="259045"/>
    <xdr:sp macro="" textlink="">
      <xdr:nvSpPr>
        <xdr:cNvPr id="370" name="農林水産業費該当値テキスト"/>
        <xdr:cNvSpPr txBox="1"/>
      </xdr:nvSpPr>
      <xdr:spPr>
        <a:xfrm>
          <a:off x="10528300" y="984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156566</xdr:rowOff>
    </xdr:from>
    <xdr:to>
      <xdr:col>50</xdr:col>
      <xdr:colOff>165100</xdr:colOff>
      <xdr:row>56</xdr:row>
      <xdr:rowOff>86716</xdr:rowOff>
    </xdr:to>
    <xdr:sp macro="" textlink="">
      <xdr:nvSpPr>
        <xdr:cNvPr id="371" name="楕円 370"/>
        <xdr:cNvSpPr/>
      </xdr:nvSpPr>
      <xdr:spPr>
        <a:xfrm>
          <a:off x="9588500" y="958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103243</xdr:rowOff>
    </xdr:from>
    <xdr:ext cx="534377" cy="259045"/>
    <xdr:sp macro="" textlink="">
      <xdr:nvSpPr>
        <xdr:cNvPr id="372" name="テキスト ボックス 371"/>
        <xdr:cNvSpPr txBox="1"/>
      </xdr:nvSpPr>
      <xdr:spPr>
        <a:xfrm>
          <a:off x="9372111" y="936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162106</xdr:rowOff>
    </xdr:from>
    <xdr:to>
      <xdr:col>46</xdr:col>
      <xdr:colOff>38100</xdr:colOff>
      <xdr:row>56</xdr:row>
      <xdr:rowOff>92256</xdr:rowOff>
    </xdr:to>
    <xdr:sp macro="" textlink="">
      <xdr:nvSpPr>
        <xdr:cNvPr id="373" name="楕円 372"/>
        <xdr:cNvSpPr/>
      </xdr:nvSpPr>
      <xdr:spPr>
        <a:xfrm>
          <a:off x="8699500" y="959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108783</xdr:rowOff>
    </xdr:from>
    <xdr:ext cx="534377" cy="259045"/>
    <xdr:sp macro="" textlink="">
      <xdr:nvSpPr>
        <xdr:cNvPr id="374" name="テキスト ボックス 373"/>
        <xdr:cNvSpPr txBox="1"/>
      </xdr:nvSpPr>
      <xdr:spPr>
        <a:xfrm>
          <a:off x="8483111" y="936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20069</xdr:rowOff>
    </xdr:from>
    <xdr:to>
      <xdr:col>41</xdr:col>
      <xdr:colOff>101600</xdr:colOff>
      <xdr:row>53</xdr:row>
      <xdr:rowOff>121669</xdr:rowOff>
    </xdr:to>
    <xdr:sp macro="" textlink="">
      <xdr:nvSpPr>
        <xdr:cNvPr id="375" name="楕円 374"/>
        <xdr:cNvSpPr/>
      </xdr:nvSpPr>
      <xdr:spPr>
        <a:xfrm>
          <a:off x="7810500" y="910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138196</xdr:rowOff>
    </xdr:from>
    <xdr:ext cx="534377" cy="259045"/>
    <xdr:sp macro="" textlink="">
      <xdr:nvSpPr>
        <xdr:cNvPr id="376" name="テキスト ボックス 375"/>
        <xdr:cNvSpPr txBox="1"/>
      </xdr:nvSpPr>
      <xdr:spPr>
        <a:xfrm>
          <a:off x="7594111" y="888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151743</xdr:rowOff>
    </xdr:from>
    <xdr:to>
      <xdr:col>36</xdr:col>
      <xdr:colOff>165100</xdr:colOff>
      <xdr:row>55</xdr:row>
      <xdr:rowOff>81893</xdr:rowOff>
    </xdr:to>
    <xdr:sp macro="" textlink="">
      <xdr:nvSpPr>
        <xdr:cNvPr id="377" name="楕円 376"/>
        <xdr:cNvSpPr/>
      </xdr:nvSpPr>
      <xdr:spPr>
        <a:xfrm>
          <a:off x="6921500" y="941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98420</xdr:rowOff>
    </xdr:from>
    <xdr:ext cx="534377" cy="259045"/>
    <xdr:sp macro="" textlink="">
      <xdr:nvSpPr>
        <xdr:cNvPr id="378" name="テキスト ボックス 377"/>
        <xdr:cNvSpPr txBox="1"/>
      </xdr:nvSpPr>
      <xdr:spPr>
        <a:xfrm>
          <a:off x="6705111" y="918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4" name="直線コネクタ 403"/>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5" name="商工費最小値テキスト"/>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6" name="直線コネクタ 405"/>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7" name="商工費最大値テキスト"/>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8" name="直線コネクタ 407"/>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63250</xdr:rowOff>
    </xdr:from>
    <xdr:to>
      <xdr:col>55</xdr:col>
      <xdr:colOff>0</xdr:colOff>
      <xdr:row>76</xdr:row>
      <xdr:rowOff>120873</xdr:rowOff>
    </xdr:to>
    <xdr:cxnSp macro="">
      <xdr:nvCxnSpPr>
        <xdr:cNvPr id="409" name="直線コネクタ 408"/>
        <xdr:cNvCxnSpPr/>
      </xdr:nvCxnSpPr>
      <xdr:spPr>
        <a:xfrm flipV="1">
          <a:off x="9639300" y="13093450"/>
          <a:ext cx="838200" cy="5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114141</xdr:rowOff>
    </xdr:from>
    <xdr:ext cx="534377" cy="259045"/>
    <xdr:sp macro="" textlink="">
      <xdr:nvSpPr>
        <xdr:cNvPr id="410" name="商工費平均値テキスト"/>
        <xdr:cNvSpPr txBox="1"/>
      </xdr:nvSpPr>
      <xdr:spPr>
        <a:xfrm>
          <a:off x="10528300" y="13144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11" name="フローチャート: 判断 410"/>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20388</xdr:rowOff>
    </xdr:from>
    <xdr:to>
      <xdr:col>50</xdr:col>
      <xdr:colOff>114300</xdr:colOff>
      <xdr:row>76</xdr:row>
      <xdr:rowOff>120873</xdr:rowOff>
    </xdr:to>
    <xdr:cxnSp macro="">
      <xdr:nvCxnSpPr>
        <xdr:cNvPr id="412" name="直線コネクタ 411"/>
        <xdr:cNvCxnSpPr/>
      </xdr:nvCxnSpPr>
      <xdr:spPr>
        <a:xfrm>
          <a:off x="8750300" y="13050588"/>
          <a:ext cx="889000" cy="10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13" name="フローチャート: 判断 412"/>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171038</xdr:rowOff>
    </xdr:from>
    <xdr:ext cx="534377" cy="259045"/>
    <xdr:sp macro="" textlink="">
      <xdr:nvSpPr>
        <xdr:cNvPr id="414" name="テキスト ボックス 413"/>
        <xdr:cNvSpPr txBox="1"/>
      </xdr:nvSpPr>
      <xdr:spPr>
        <a:xfrm>
          <a:off x="9372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20388</xdr:rowOff>
    </xdr:from>
    <xdr:to>
      <xdr:col>45</xdr:col>
      <xdr:colOff>177800</xdr:colOff>
      <xdr:row>77</xdr:row>
      <xdr:rowOff>133576</xdr:rowOff>
    </xdr:to>
    <xdr:cxnSp macro="">
      <xdr:nvCxnSpPr>
        <xdr:cNvPr id="415" name="直線コネクタ 414"/>
        <xdr:cNvCxnSpPr/>
      </xdr:nvCxnSpPr>
      <xdr:spPr>
        <a:xfrm flipV="1">
          <a:off x="7861300" y="13050588"/>
          <a:ext cx="889000" cy="28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150279</xdr:rowOff>
    </xdr:from>
    <xdr:to>
      <xdr:col>46</xdr:col>
      <xdr:colOff>38100</xdr:colOff>
      <xdr:row>78</xdr:row>
      <xdr:rowOff>80429</xdr:rowOff>
    </xdr:to>
    <xdr:sp macro="" textlink="">
      <xdr:nvSpPr>
        <xdr:cNvPr id="416" name="フローチャート: 判断 415"/>
        <xdr:cNvSpPr/>
      </xdr:nvSpPr>
      <xdr:spPr>
        <a:xfrm>
          <a:off x="8699500" y="1335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71556</xdr:rowOff>
    </xdr:from>
    <xdr:ext cx="534377" cy="259045"/>
    <xdr:sp macro="" textlink="">
      <xdr:nvSpPr>
        <xdr:cNvPr id="417" name="テキスト ボックス 416"/>
        <xdr:cNvSpPr txBox="1"/>
      </xdr:nvSpPr>
      <xdr:spPr>
        <a:xfrm>
          <a:off x="8483111" y="1344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133576</xdr:rowOff>
    </xdr:from>
    <xdr:to>
      <xdr:col>41</xdr:col>
      <xdr:colOff>50800</xdr:colOff>
      <xdr:row>77</xdr:row>
      <xdr:rowOff>168815</xdr:rowOff>
    </xdr:to>
    <xdr:cxnSp macro="">
      <xdr:nvCxnSpPr>
        <xdr:cNvPr id="418" name="直線コネクタ 417"/>
        <xdr:cNvCxnSpPr/>
      </xdr:nvCxnSpPr>
      <xdr:spPr>
        <a:xfrm flipV="1">
          <a:off x="6972300" y="13335226"/>
          <a:ext cx="889000" cy="3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127908</xdr:rowOff>
    </xdr:from>
    <xdr:to>
      <xdr:col>41</xdr:col>
      <xdr:colOff>101600</xdr:colOff>
      <xdr:row>78</xdr:row>
      <xdr:rowOff>58058</xdr:rowOff>
    </xdr:to>
    <xdr:sp macro="" textlink="">
      <xdr:nvSpPr>
        <xdr:cNvPr id="419" name="フローチャート: 判断 418"/>
        <xdr:cNvSpPr/>
      </xdr:nvSpPr>
      <xdr:spPr>
        <a:xfrm>
          <a:off x="7810500" y="1332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49185</xdr:rowOff>
    </xdr:from>
    <xdr:ext cx="534377" cy="259045"/>
    <xdr:sp macro="" textlink="">
      <xdr:nvSpPr>
        <xdr:cNvPr id="420" name="テキスト ボックス 419"/>
        <xdr:cNvSpPr txBox="1"/>
      </xdr:nvSpPr>
      <xdr:spPr>
        <a:xfrm>
          <a:off x="7594111" y="1342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133542</xdr:rowOff>
    </xdr:from>
    <xdr:to>
      <xdr:col>36</xdr:col>
      <xdr:colOff>165100</xdr:colOff>
      <xdr:row>78</xdr:row>
      <xdr:rowOff>63692</xdr:rowOff>
    </xdr:to>
    <xdr:sp macro="" textlink="">
      <xdr:nvSpPr>
        <xdr:cNvPr id="421" name="フローチャート: 判断 420"/>
        <xdr:cNvSpPr/>
      </xdr:nvSpPr>
      <xdr:spPr>
        <a:xfrm>
          <a:off x="6921500" y="1333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54819</xdr:rowOff>
    </xdr:from>
    <xdr:ext cx="534377" cy="259045"/>
    <xdr:sp macro="" textlink="">
      <xdr:nvSpPr>
        <xdr:cNvPr id="422" name="テキスト ボックス 421"/>
        <xdr:cNvSpPr txBox="1"/>
      </xdr:nvSpPr>
      <xdr:spPr>
        <a:xfrm>
          <a:off x="6705111" y="1342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12450</xdr:rowOff>
    </xdr:from>
    <xdr:to>
      <xdr:col>55</xdr:col>
      <xdr:colOff>50800</xdr:colOff>
      <xdr:row>76</xdr:row>
      <xdr:rowOff>114050</xdr:rowOff>
    </xdr:to>
    <xdr:sp macro="" textlink="">
      <xdr:nvSpPr>
        <xdr:cNvPr id="428" name="楕円 427"/>
        <xdr:cNvSpPr/>
      </xdr:nvSpPr>
      <xdr:spPr>
        <a:xfrm>
          <a:off x="10426700" y="1304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35327</xdr:rowOff>
    </xdr:from>
    <xdr:ext cx="534377" cy="259045"/>
    <xdr:sp macro="" textlink="">
      <xdr:nvSpPr>
        <xdr:cNvPr id="429" name="商工費該当値テキスト"/>
        <xdr:cNvSpPr txBox="1"/>
      </xdr:nvSpPr>
      <xdr:spPr>
        <a:xfrm>
          <a:off x="10528300" y="1289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70073</xdr:rowOff>
    </xdr:from>
    <xdr:to>
      <xdr:col>50</xdr:col>
      <xdr:colOff>165100</xdr:colOff>
      <xdr:row>77</xdr:row>
      <xdr:rowOff>223</xdr:rowOff>
    </xdr:to>
    <xdr:sp macro="" textlink="">
      <xdr:nvSpPr>
        <xdr:cNvPr id="430" name="楕円 429"/>
        <xdr:cNvSpPr/>
      </xdr:nvSpPr>
      <xdr:spPr>
        <a:xfrm>
          <a:off x="9588500" y="131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162800</xdr:rowOff>
    </xdr:from>
    <xdr:ext cx="534377" cy="259045"/>
    <xdr:sp macro="" textlink="">
      <xdr:nvSpPr>
        <xdr:cNvPr id="431" name="テキスト ボックス 430"/>
        <xdr:cNvSpPr txBox="1"/>
      </xdr:nvSpPr>
      <xdr:spPr>
        <a:xfrm>
          <a:off x="9372111" y="131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141037</xdr:rowOff>
    </xdr:from>
    <xdr:to>
      <xdr:col>46</xdr:col>
      <xdr:colOff>38100</xdr:colOff>
      <xdr:row>76</xdr:row>
      <xdr:rowOff>71186</xdr:rowOff>
    </xdr:to>
    <xdr:sp macro="" textlink="">
      <xdr:nvSpPr>
        <xdr:cNvPr id="432" name="楕円 431"/>
        <xdr:cNvSpPr/>
      </xdr:nvSpPr>
      <xdr:spPr>
        <a:xfrm>
          <a:off x="8699500" y="129997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87714</xdr:rowOff>
    </xdr:from>
    <xdr:ext cx="534377" cy="259045"/>
    <xdr:sp macro="" textlink="">
      <xdr:nvSpPr>
        <xdr:cNvPr id="433" name="テキスト ボックス 432"/>
        <xdr:cNvSpPr txBox="1"/>
      </xdr:nvSpPr>
      <xdr:spPr>
        <a:xfrm>
          <a:off x="8483111" y="1277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82776</xdr:rowOff>
    </xdr:from>
    <xdr:to>
      <xdr:col>41</xdr:col>
      <xdr:colOff>101600</xdr:colOff>
      <xdr:row>78</xdr:row>
      <xdr:rowOff>12926</xdr:rowOff>
    </xdr:to>
    <xdr:sp macro="" textlink="">
      <xdr:nvSpPr>
        <xdr:cNvPr id="434" name="楕円 433"/>
        <xdr:cNvSpPr/>
      </xdr:nvSpPr>
      <xdr:spPr>
        <a:xfrm>
          <a:off x="7810500" y="1328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29453</xdr:rowOff>
    </xdr:from>
    <xdr:ext cx="534377" cy="259045"/>
    <xdr:sp macro="" textlink="">
      <xdr:nvSpPr>
        <xdr:cNvPr id="435" name="テキスト ボックス 434"/>
        <xdr:cNvSpPr txBox="1"/>
      </xdr:nvSpPr>
      <xdr:spPr>
        <a:xfrm>
          <a:off x="7594111" y="1305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118015</xdr:rowOff>
    </xdr:from>
    <xdr:to>
      <xdr:col>36</xdr:col>
      <xdr:colOff>165100</xdr:colOff>
      <xdr:row>78</xdr:row>
      <xdr:rowOff>48165</xdr:rowOff>
    </xdr:to>
    <xdr:sp macro="" textlink="">
      <xdr:nvSpPr>
        <xdr:cNvPr id="436" name="楕円 435"/>
        <xdr:cNvSpPr/>
      </xdr:nvSpPr>
      <xdr:spPr>
        <a:xfrm>
          <a:off x="6921500" y="1331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64692</xdr:rowOff>
    </xdr:from>
    <xdr:ext cx="534377" cy="259045"/>
    <xdr:sp macro="" textlink="">
      <xdr:nvSpPr>
        <xdr:cNvPr id="437" name="テキスト ボックス 436"/>
        <xdr:cNvSpPr txBox="1"/>
      </xdr:nvSpPr>
      <xdr:spPr>
        <a:xfrm>
          <a:off x="6705111" y="1309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1" name="テキスト ボックス 45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3" name="テキスト ボックス 45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5" name="テキスト ボックス 45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9" name="テキスト ボックス 458"/>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97</xdr:row>
      <xdr:rowOff>31155</xdr:rowOff>
    </xdr:from>
    <xdr:to>
      <xdr:col>54</xdr:col>
      <xdr:colOff>189865</xdr:colOff>
      <xdr:row>99</xdr:row>
      <xdr:rowOff>64791</xdr:rowOff>
    </xdr:to>
    <xdr:cxnSp macro="">
      <xdr:nvCxnSpPr>
        <xdr:cNvPr id="463" name="直線コネクタ 462"/>
        <xdr:cNvCxnSpPr/>
      </xdr:nvCxnSpPr>
      <xdr:spPr>
        <a:xfrm flipV="1">
          <a:off x="10475595" y="16661805"/>
          <a:ext cx="1270" cy="376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68618</xdr:rowOff>
    </xdr:from>
    <xdr:ext cx="534377" cy="259045"/>
    <xdr:sp macro="" textlink="">
      <xdr:nvSpPr>
        <xdr:cNvPr id="464" name="土木費最小値テキスト"/>
        <xdr:cNvSpPr txBox="1"/>
      </xdr:nvSpPr>
      <xdr:spPr>
        <a:xfrm>
          <a:off x="10528300" y="1704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64791</xdr:rowOff>
    </xdr:from>
    <xdr:to>
      <xdr:col>55</xdr:col>
      <xdr:colOff>88900</xdr:colOff>
      <xdr:row>99</xdr:row>
      <xdr:rowOff>64791</xdr:rowOff>
    </xdr:to>
    <xdr:cxnSp macro="">
      <xdr:nvCxnSpPr>
        <xdr:cNvPr id="465" name="直線コネクタ 464"/>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149282</xdr:rowOff>
    </xdr:from>
    <xdr:ext cx="599010" cy="259045"/>
    <xdr:sp macro="" textlink="">
      <xdr:nvSpPr>
        <xdr:cNvPr id="466" name="土木費最大値テキスト"/>
        <xdr:cNvSpPr txBox="1"/>
      </xdr:nvSpPr>
      <xdr:spPr>
        <a:xfrm>
          <a:off x="10528300" y="16437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97</xdr:row>
      <xdr:rowOff>31155</xdr:rowOff>
    </xdr:from>
    <xdr:to>
      <xdr:col>55</xdr:col>
      <xdr:colOff>88900</xdr:colOff>
      <xdr:row>97</xdr:row>
      <xdr:rowOff>31155</xdr:rowOff>
    </xdr:to>
    <xdr:cxnSp macro="">
      <xdr:nvCxnSpPr>
        <xdr:cNvPr id="467" name="直線コネクタ 466"/>
        <xdr:cNvCxnSpPr/>
      </xdr:nvCxnSpPr>
      <xdr:spPr>
        <a:xfrm>
          <a:off x="10388600" y="16661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33279</xdr:rowOff>
    </xdr:from>
    <xdr:to>
      <xdr:col>55</xdr:col>
      <xdr:colOff>0</xdr:colOff>
      <xdr:row>98</xdr:row>
      <xdr:rowOff>54342</xdr:rowOff>
    </xdr:to>
    <xdr:cxnSp macro="">
      <xdr:nvCxnSpPr>
        <xdr:cNvPr id="468" name="直線コネクタ 467"/>
        <xdr:cNvCxnSpPr/>
      </xdr:nvCxnSpPr>
      <xdr:spPr>
        <a:xfrm>
          <a:off x="9639300" y="16835379"/>
          <a:ext cx="838200" cy="2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82968</xdr:rowOff>
    </xdr:from>
    <xdr:ext cx="534377" cy="259045"/>
    <xdr:sp macro="" textlink="">
      <xdr:nvSpPr>
        <xdr:cNvPr id="469" name="土木費平均値テキスト"/>
        <xdr:cNvSpPr txBox="1"/>
      </xdr:nvSpPr>
      <xdr:spPr>
        <a:xfrm>
          <a:off x="10528300" y="1688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104541</xdr:rowOff>
    </xdr:from>
    <xdr:to>
      <xdr:col>55</xdr:col>
      <xdr:colOff>50800</xdr:colOff>
      <xdr:row>99</xdr:row>
      <xdr:rowOff>34691</xdr:rowOff>
    </xdr:to>
    <xdr:sp macro="" textlink="">
      <xdr:nvSpPr>
        <xdr:cNvPr id="470" name="フローチャート: 判断 469"/>
        <xdr:cNvSpPr/>
      </xdr:nvSpPr>
      <xdr:spPr>
        <a:xfrm>
          <a:off x="10426700" y="1690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141912</xdr:rowOff>
    </xdr:from>
    <xdr:to>
      <xdr:col>50</xdr:col>
      <xdr:colOff>114300</xdr:colOff>
      <xdr:row>98</xdr:row>
      <xdr:rowOff>33279</xdr:rowOff>
    </xdr:to>
    <xdr:cxnSp macro="">
      <xdr:nvCxnSpPr>
        <xdr:cNvPr id="471" name="直線コネクタ 470"/>
        <xdr:cNvCxnSpPr/>
      </xdr:nvCxnSpPr>
      <xdr:spPr>
        <a:xfrm>
          <a:off x="8750300" y="16429662"/>
          <a:ext cx="889000" cy="40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109258</xdr:rowOff>
    </xdr:from>
    <xdr:to>
      <xdr:col>50</xdr:col>
      <xdr:colOff>165100</xdr:colOff>
      <xdr:row>99</xdr:row>
      <xdr:rowOff>39408</xdr:rowOff>
    </xdr:to>
    <xdr:sp macro="" textlink="">
      <xdr:nvSpPr>
        <xdr:cNvPr id="472" name="フローチャート: 判断 471"/>
        <xdr:cNvSpPr/>
      </xdr:nvSpPr>
      <xdr:spPr>
        <a:xfrm>
          <a:off x="9588500" y="16911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30535</xdr:rowOff>
    </xdr:from>
    <xdr:ext cx="534377" cy="259045"/>
    <xdr:sp macro="" textlink="">
      <xdr:nvSpPr>
        <xdr:cNvPr id="473" name="テキスト ボックス 472"/>
        <xdr:cNvSpPr txBox="1"/>
      </xdr:nvSpPr>
      <xdr:spPr>
        <a:xfrm>
          <a:off x="9372111" y="1700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83702</xdr:rowOff>
    </xdr:from>
    <xdr:to>
      <xdr:col>45</xdr:col>
      <xdr:colOff>177800</xdr:colOff>
      <xdr:row>95</xdr:row>
      <xdr:rowOff>141912</xdr:rowOff>
    </xdr:to>
    <xdr:cxnSp macro="">
      <xdr:nvCxnSpPr>
        <xdr:cNvPr id="474" name="直線コネクタ 473"/>
        <xdr:cNvCxnSpPr/>
      </xdr:nvCxnSpPr>
      <xdr:spPr>
        <a:xfrm>
          <a:off x="7861300" y="15514202"/>
          <a:ext cx="889000" cy="91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114250</xdr:rowOff>
    </xdr:from>
    <xdr:to>
      <xdr:col>46</xdr:col>
      <xdr:colOff>38100</xdr:colOff>
      <xdr:row>99</xdr:row>
      <xdr:rowOff>44400</xdr:rowOff>
    </xdr:to>
    <xdr:sp macro="" textlink="">
      <xdr:nvSpPr>
        <xdr:cNvPr id="475" name="フローチャート: 判断 474"/>
        <xdr:cNvSpPr/>
      </xdr:nvSpPr>
      <xdr:spPr>
        <a:xfrm>
          <a:off x="8699500" y="1691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35527</xdr:rowOff>
    </xdr:from>
    <xdr:ext cx="534377" cy="259045"/>
    <xdr:sp macro="" textlink="">
      <xdr:nvSpPr>
        <xdr:cNvPr id="476" name="テキスト ボックス 475"/>
        <xdr:cNvSpPr txBox="1"/>
      </xdr:nvSpPr>
      <xdr:spPr>
        <a:xfrm>
          <a:off x="8483111" y="1700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83702</xdr:rowOff>
    </xdr:from>
    <xdr:to>
      <xdr:col>41</xdr:col>
      <xdr:colOff>50800</xdr:colOff>
      <xdr:row>90</xdr:row>
      <xdr:rowOff>95904</xdr:rowOff>
    </xdr:to>
    <xdr:cxnSp macro="">
      <xdr:nvCxnSpPr>
        <xdr:cNvPr id="477" name="直線コネクタ 476"/>
        <xdr:cNvCxnSpPr/>
      </xdr:nvCxnSpPr>
      <xdr:spPr>
        <a:xfrm flipV="1">
          <a:off x="6972300" y="15514202"/>
          <a:ext cx="889000" cy="1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81443</xdr:rowOff>
    </xdr:from>
    <xdr:to>
      <xdr:col>41</xdr:col>
      <xdr:colOff>101600</xdr:colOff>
      <xdr:row>99</xdr:row>
      <xdr:rowOff>11593</xdr:rowOff>
    </xdr:to>
    <xdr:sp macro="" textlink="">
      <xdr:nvSpPr>
        <xdr:cNvPr id="478" name="フローチャート: 判断 477"/>
        <xdr:cNvSpPr/>
      </xdr:nvSpPr>
      <xdr:spPr>
        <a:xfrm>
          <a:off x="7810500" y="168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2720</xdr:rowOff>
    </xdr:from>
    <xdr:ext cx="534377" cy="259045"/>
    <xdr:sp macro="" textlink="">
      <xdr:nvSpPr>
        <xdr:cNvPr id="479" name="テキスト ボックス 478"/>
        <xdr:cNvSpPr txBox="1"/>
      </xdr:nvSpPr>
      <xdr:spPr>
        <a:xfrm>
          <a:off x="7594111" y="1697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84423</xdr:rowOff>
    </xdr:from>
    <xdr:to>
      <xdr:col>36</xdr:col>
      <xdr:colOff>165100</xdr:colOff>
      <xdr:row>99</xdr:row>
      <xdr:rowOff>14573</xdr:rowOff>
    </xdr:to>
    <xdr:sp macro="" textlink="">
      <xdr:nvSpPr>
        <xdr:cNvPr id="480" name="フローチャート: 判断 479"/>
        <xdr:cNvSpPr/>
      </xdr:nvSpPr>
      <xdr:spPr>
        <a:xfrm>
          <a:off x="69215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5700</xdr:rowOff>
    </xdr:from>
    <xdr:ext cx="534377" cy="259045"/>
    <xdr:sp macro="" textlink="">
      <xdr:nvSpPr>
        <xdr:cNvPr id="481" name="テキスト ボックス 480"/>
        <xdr:cNvSpPr txBox="1"/>
      </xdr:nvSpPr>
      <xdr:spPr>
        <a:xfrm>
          <a:off x="6705111" y="1697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3542</xdr:rowOff>
    </xdr:from>
    <xdr:to>
      <xdr:col>55</xdr:col>
      <xdr:colOff>50800</xdr:colOff>
      <xdr:row>98</xdr:row>
      <xdr:rowOff>105142</xdr:rowOff>
    </xdr:to>
    <xdr:sp macro="" textlink="">
      <xdr:nvSpPr>
        <xdr:cNvPr id="487" name="楕円 486"/>
        <xdr:cNvSpPr/>
      </xdr:nvSpPr>
      <xdr:spPr>
        <a:xfrm>
          <a:off x="10426700" y="1680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26419</xdr:rowOff>
    </xdr:from>
    <xdr:ext cx="599010" cy="259045"/>
    <xdr:sp macro="" textlink="">
      <xdr:nvSpPr>
        <xdr:cNvPr id="488" name="土木費該当値テキスト"/>
        <xdr:cNvSpPr txBox="1"/>
      </xdr:nvSpPr>
      <xdr:spPr>
        <a:xfrm>
          <a:off x="10528300" y="1665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153929</xdr:rowOff>
    </xdr:from>
    <xdr:to>
      <xdr:col>50</xdr:col>
      <xdr:colOff>165100</xdr:colOff>
      <xdr:row>98</xdr:row>
      <xdr:rowOff>84079</xdr:rowOff>
    </xdr:to>
    <xdr:sp macro="" textlink="">
      <xdr:nvSpPr>
        <xdr:cNvPr id="489" name="楕円 488"/>
        <xdr:cNvSpPr/>
      </xdr:nvSpPr>
      <xdr:spPr>
        <a:xfrm>
          <a:off x="9588500" y="1678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100606</xdr:rowOff>
    </xdr:from>
    <xdr:ext cx="599010" cy="259045"/>
    <xdr:sp macro="" textlink="">
      <xdr:nvSpPr>
        <xdr:cNvPr id="490" name="テキスト ボックス 489"/>
        <xdr:cNvSpPr txBox="1"/>
      </xdr:nvSpPr>
      <xdr:spPr>
        <a:xfrm>
          <a:off x="9339795" y="1655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91112</xdr:rowOff>
    </xdr:from>
    <xdr:to>
      <xdr:col>46</xdr:col>
      <xdr:colOff>38100</xdr:colOff>
      <xdr:row>96</xdr:row>
      <xdr:rowOff>21262</xdr:rowOff>
    </xdr:to>
    <xdr:sp macro="" textlink="">
      <xdr:nvSpPr>
        <xdr:cNvPr id="491" name="楕円 490"/>
        <xdr:cNvSpPr/>
      </xdr:nvSpPr>
      <xdr:spPr>
        <a:xfrm>
          <a:off x="8699500" y="163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37789</xdr:rowOff>
    </xdr:from>
    <xdr:ext cx="599010" cy="259045"/>
    <xdr:sp macro="" textlink="">
      <xdr:nvSpPr>
        <xdr:cNvPr id="492" name="テキスト ボックス 491"/>
        <xdr:cNvSpPr txBox="1"/>
      </xdr:nvSpPr>
      <xdr:spPr>
        <a:xfrm>
          <a:off x="8450795" y="1615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32902</xdr:rowOff>
    </xdr:from>
    <xdr:to>
      <xdr:col>41</xdr:col>
      <xdr:colOff>101600</xdr:colOff>
      <xdr:row>90</xdr:row>
      <xdr:rowOff>134502</xdr:rowOff>
    </xdr:to>
    <xdr:sp macro="" textlink="">
      <xdr:nvSpPr>
        <xdr:cNvPr id="493" name="楕円 492"/>
        <xdr:cNvSpPr/>
      </xdr:nvSpPr>
      <xdr:spPr>
        <a:xfrm>
          <a:off x="7810500" y="1546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151029</xdr:rowOff>
    </xdr:from>
    <xdr:ext cx="599010" cy="259045"/>
    <xdr:sp macro="" textlink="">
      <xdr:nvSpPr>
        <xdr:cNvPr id="494" name="テキスト ボックス 493"/>
        <xdr:cNvSpPr txBox="1"/>
      </xdr:nvSpPr>
      <xdr:spPr>
        <a:xfrm>
          <a:off x="7561795" y="1523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45104</xdr:rowOff>
    </xdr:from>
    <xdr:to>
      <xdr:col>36</xdr:col>
      <xdr:colOff>165100</xdr:colOff>
      <xdr:row>90</xdr:row>
      <xdr:rowOff>146704</xdr:rowOff>
    </xdr:to>
    <xdr:sp macro="" textlink="">
      <xdr:nvSpPr>
        <xdr:cNvPr id="495" name="楕円 494"/>
        <xdr:cNvSpPr/>
      </xdr:nvSpPr>
      <xdr:spPr>
        <a:xfrm>
          <a:off x="6921500" y="1547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163231</xdr:rowOff>
    </xdr:from>
    <xdr:ext cx="599010" cy="259045"/>
    <xdr:sp macro="" textlink="">
      <xdr:nvSpPr>
        <xdr:cNvPr id="496" name="テキスト ボックス 495"/>
        <xdr:cNvSpPr txBox="1"/>
      </xdr:nvSpPr>
      <xdr:spPr>
        <a:xfrm>
          <a:off x="6672795" y="1525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9" name="テキスト ボックス 50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9" name="直線コネクタ 518"/>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20" name="消防費最小値テキスト"/>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21" name="直線コネクタ 520"/>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22" name="消防費最大値テキスト"/>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23" name="直線コネクタ 522"/>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78755</xdr:rowOff>
    </xdr:from>
    <xdr:to>
      <xdr:col>85</xdr:col>
      <xdr:colOff>127000</xdr:colOff>
      <xdr:row>37</xdr:row>
      <xdr:rowOff>159337</xdr:rowOff>
    </xdr:to>
    <xdr:cxnSp macro="">
      <xdr:nvCxnSpPr>
        <xdr:cNvPr id="524" name="直線コネクタ 523"/>
        <xdr:cNvCxnSpPr/>
      </xdr:nvCxnSpPr>
      <xdr:spPr>
        <a:xfrm flipV="1">
          <a:off x="15481300" y="6250955"/>
          <a:ext cx="838200" cy="25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59349</xdr:rowOff>
    </xdr:from>
    <xdr:ext cx="534377" cy="259045"/>
    <xdr:sp macro="" textlink="">
      <xdr:nvSpPr>
        <xdr:cNvPr id="525" name="消防費平均値テキスト"/>
        <xdr:cNvSpPr txBox="1"/>
      </xdr:nvSpPr>
      <xdr:spPr>
        <a:xfrm>
          <a:off x="16370300" y="6402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6" name="フローチャート: 判断 525"/>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132933</xdr:rowOff>
    </xdr:from>
    <xdr:to>
      <xdr:col>81</xdr:col>
      <xdr:colOff>50800</xdr:colOff>
      <xdr:row>37</xdr:row>
      <xdr:rowOff>159337</xdr:rowOff>
    </xdr:to>
    <xdr:cxnSp macro="">
      <xdr:nvCxnSpPr>
        <xdr:cNvPr id="527" name="直線コネクタ 526"/>
        <xdr:cNvCxnSpPr/>
      </xdr:nvCxnSpPr>
      <xdr:spPr>
        <a:xfrm>
          <a:off x="14592300" y="6476583"/>
          <a:ext cx="889000" cy="2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8" name="フローチャート: 判断 527"/>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134081</xdr:rowOff>
    </xdr:from>
    <xdr:ext cx="534377" cy="259045"/>
    <xdr:sp macro="" textlink="">
      <xdr:nvSpPr>
        <xdr:cNvPr id="529" name="テキスト ボックス 528"/>
        <xdr:cNvSpPr txBox="1"/>
      </xdr:nvSpPr>
      <xdr:spPr>
        <a:xfrm>
          <a:off x="15214111" y="613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79898</xdr:rowOff>
    </xdr:from>
    <xdr:to>
      <xdr:col>76</xdr:col>
      <xdr:colOff>114300</xdr:colOff>
      <xdr:row>37</xdr:row>
      <xdr:rowOff>132933</xdr:rowOff>
    </xdr:to>
    <xdr:cxnSp macro="">
      <xdr:nvCxnSpPr>
        <xdr:cNvPr id="530" name="直線コネクタ 529"/>
        <xdr:cNvCxnSpPr/>
      </xdr:nvCxnSpPr>
      <xdr:spPr>
        <a:xfrm>
          <a:off x="13703300" y="6423548"/>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85403</xdr:rowOff>
    </xdr:from>
    <xdr:to>
      <xdr:col>76</xdr:col>
      <xdr:colOff>165100</xdr:colOff>
      <xdr:row>38</xdr:row>
      <xdr:rowOff>15553</xdr:rowOff>
    </xdr:to>
    <xdr:sp macro="" textlink="">
      <xdr:nvSpPr>
        <xdr:cNvPr id="531" name="フローチャート: 判断 530"/>
        <xdr:cNvSpPr/>
      </xdr:nvSpPr>
      <xdr:spPr>
        <a:xfrm>
          <a:off x="14541500" y="642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6680</xdr:rowOff>
    </xdr:from>
    <xdr:ext cx="534377" cy="259045"/>
    <xdr:sp macro="" textlink="">
      <xdr:nvSpPr>
        <xdr:cNvPr id="532" name="テキスト ボックス 531"/>
        <xdr:cNvSpPr txBox="1"/>
      </xdr:nvSpPr>
      <xdr:spPr>
        <a:xfrm>
          <a:off x="14325111" y="652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79898</xdr:rowOff>
    </xdr:from>
    <xdr:to>
      <xdr:col>71</xdr:col>
      <xdr:colOff>177800</xdr:colOff>
      <xdr:row>37</xdr:row>
      <xdr:rowOff>127950</xdr:rowOff>
    </xdr:to>
    <xdr:cxnSp macro="">
      <xdr:nvCxnSpPr>
        <xdr:cNvPr id="533" name="直線コネクタ 532"/>
        <xdr:cNvCxnSpPr/>
      </xdr:nvCxnSpPr>
      <xdr:spPr>
        <a:xfrm flipV="1">
          <a:off x="12814300" y="6423548"/>
          <a:ext cx="889000" cy="4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114777</xdr:rowOff>
    </xdr:from>
    <xdr:to>
      <xdr:col>72</xdr:col>
      <xdr:colOff>38100</xdr:colOff>
      <xdr:row>38</xdr:row>
      <xdr:rowOff>44927</xdr:rowOff>
    </xdr:to>
    <xdr:sp macro="" textlink="">
      <xdr:nvSpPr>
        <xdr:cNvPr id="534" name="フローチャート: 判断 533"/>
        <xdr:cNvSpPr/>
      </xdr:nvSpPr>
      <xdr:spPr>
        <a:xfrm>
          <a:off x="13652500" y="645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36054</xdr:rowOff>
    </xdr:from>
    <xdr:ext cx="534377" cy="259045"/>
    <xdr:sp macro="" textlink="">
      <xdr:nvSpPr>
        <xdr:cNvPr id="535" name="テキスト ボックス 534"/>
        <xdr:cNvSpPr txBox="1"/>
      </xdr:nvSpPr>
      <xdr:spPr>
        <a:xfrm>
          <a:off x="13436111" y="655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43226</xdr:rowOff>
    </xdr:from>
    <xdr:to>
      <xdr:col>67</xdr:col>
      <xdr:colOff>101600</xdr:colOff>
      <xdr:row>38</xdr:row>
      <xdr:rowOff>144826</xdr:rowOff>
    </xdr:to>
    <xdr:sp macro="" textlink="">
      <xdr:nvSpPr>
        <xdr:cNvPr id="536" name="フローチャート: 判断 535"/>
        <xdr:cNvSpPr/>
      </xdr:nvSpPr>
      <xdr:spPr>
        <a:xfrm>
          <a:off x="12763500" y="655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135953</xdr:rowOff>
    </xdr:from>
    <xdr:ext cx="534377" cy="259045"/>
    <xdr:sp macro="" textlink="">
      <xdr:nvSpPr>
        <xdr:cNvPr id="537" name="テキスト ボックス 536"/>
        <xdr:cNvSpPr txBox="1"/>
      </xdr:nvSpPr>
      <xdr:spPr>
        <a:xfrm>
          <a:off x="12547111" y="665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27955</xdr:rowOff>
    </xdr:from>
    <xdr:to>
      <xdr:col>85</xdr:col>
      <xdr:colOff>177800</xdr:colOff>
      <xdr:row>36</xdr:row>
      <xdr:rowOff>129555</xdr:rowOff>
    </xdr:to>
    <xdr:sp macro="" textlink="">
      <xdr:nvSpPr>
        <xdr:cNvPr id="543" name="楕円 542"/>
        <xdr:cNvSpPr/>
      </xdr:nvSpPr>
      <xdr:spPr>
        <a:xfrm>
          <a:off x="16268700" y="620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50832</xdr:rowOff>
    </xdr:from>
    <xdr:ext cx="534377" cy="259045"/>
    <xdr:sp macro="" textlink="">
      <xdr:nvSpPr>
        <xdr:cNvPr id="544" name="消防費該当値テキスト"/>
        <xdr:cNvSpPr txBox="1"/>
      </xdr:nvSpPr>
      <xdr:spPr>
        <a:xfrm>
          <a:off x="16370300" y="605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108537</xdr:rowOff>
    </xdr:from>
    <xdr:to>
      <xdr:col>81</xdr:col>
      <xdr:colOff>101600</xdr:colOff>
      <xdr:row>38</xdr:row>
      <xdr:rowOff>38687</xdr:rowOff>
    </xdr:to>
    <xdr:sp macro="" textlink="">
      <xdr:nvSpPr>
        <xdr:cNvPr id="545" name="楕円 544"/>
        <xdr:cNvSpPr/>
      </xdr:nvSpPr>
      <xdr:spPr>
        <a:xfrm>
          <a:off x="15430500" y="645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29814</xdr:rowOff>
    </xdr:from>
    <xdr:ext cx="534377" cy="259045"/>
    <xdr:sp macro="" textlink="">
      <xdr:nvSpPr>
        <xdr:cNvPr id="546" name="テキスト ボックス 545"/>
        <xdr:cNvSpPr txBox="1"/>
      </xdr:nvSpPr>
      <xdr:spPr>
        <a:xfrm>
          <a:off x="15214111" y="654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82133</xdr:rowOff>
    </xdr:from>
    <xdr:to>
      <xdr:col>76</xdr:col>
      <xdr:colOff>165100</xdr:colOff>
      <xdr:row>38</xdr:row>
      <xdr:rowOff>12283</xdr:rowOff>
    </xdr:to>
    <xdr:sp macro="" textlink="">
      <xdr:nvSpPr>
        <xdr:cNvPr id="547" name="楕円 546"/>
        <xdr:cNvSpPr/>
      </xdr:nvSpPr>
      <xdr:spPr>
        <a:xfrm>
          <a:off x="14541500" y="642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28810</xdr:rowOff>
    </xdr:from>
    <xdr:ext cx="534377" cy="259045"/>
    <xdr:sp macro="" textlink="">
      <xdr:nvSpPr>
        <xdr:cNvPr id="548" name="テキスト ボックス 547"/>
        <xdr:cNvSpPr txBox="1"/>
      </xdr:nvSpPr>
      <xdr:spPr>
        <a:xfrm>
          <a:off x="14325111" y="620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29098</xdr:rowOff>
    </xdr:from>
    <xdr:to>
      <xdr:col>72</xdr:col>
      <xdr:colOff>38100</xdr:colOff>
      <xdr:row>37</xdr:row>
      <xdr:rowOff>130698</xdr:rowOff>
    </xdr:to>
    <xdr:sp macro="" textlink="">
      <xdr:nvSpPr>
        <xdr:cNvPr id="549" name="楕円 548"/>
        <xdr:cNvSpPr/>
      </xdr:nvSpPr>
      <xdr:spPr>
        <a:xfrm>
          <a:off x="13652500" y="637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147225</xdr:rowOff>
    </xdr:from>
    <xdr:ext cx="534377" cy="259045"/>
    <xdr:sp macro="" textlink="">
      <xdr:nvSpPr>
        <xdr:cNvPr id="550" name="テキスト ボックス 549"/>
        <xdr:cNvSpPr txBox="1"/>
      </xdr:nvSpPr>
      <xdr:spPr>
        <a:xfrm>
          <a:off x="13436111" y="614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77150</xdr:rowOff>
    </xdr:from>
    <xdr:to>
      <xdr:col>67</xdr:col>
      <xdr:colOff>101600</xdr:colOff>
      <xdr:row>38</xdr:row>
      <xdr:rowOff>7300</xdr:rowOff>
    </xdr:to>
    <xdr:sp macro="" textlink="">
      <xdr:nvSpPr>
        <xdr:cNvPr id="551" name="楕円 550"/>
        <xdr:cNvSpPr/>
      </xdr:nvSpPr>
      <xdr:spPr>
        <a:xfrm>
          <a:off x="12763500" y="64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23827</xdr:rowOff>
    </xdr:from>
    <xdr:ext cx="534377" cy="259045"/>
    <xdr:sp macro="" textlink="">
      <xdr:nvSpPr>
        <xdr:cNvPr id="552" name="テキスト ボックス 551"/>
        <xdr:cNvSpPr txBox="1"/>
      </xdr:nvSpPr>
      <xdr:spPr>
        <a:xfrm>
          <a:off x="12547111" y="619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4" name="テキスト ボックス 56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6" name="テキスト ボックス 56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8" name="テキスト ボックス 56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6" name="直線コネクタ 575"/>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7" name="教育費最小値テキスト"/>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8" name="直線コネクタ 577"/>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9" name="教育費最大値テキスト"/>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80" name="直線コネクタ 579"/>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127710</xdr:rowOff>
    </xdr:from>
    <xdr:to>
      <xdr:col>85</xdr:col>
      <xdr:colOff>127000</xdr:colOff>
      <xdr:row>57</xdr:row>
      <xdr:rowOff>162637</xdr:rowOff>
    </xdr:to>
    <xdr:cxnSp macro="">
      <xdr:nvCxnSpPr>
        <xdr:cNvPr id="581" name="直線コネクタ 580"/>
        <xdr:cNvCxnSpPr/>
      </xdr:nvCxnSpPr>
      <xdr:spPr>
        <a:xfrm>
          <a:off x="15481300" y="9900360"/>
          <a:ext cx="838200" cy="3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102602</xdr:rowOff>
    </xdr:from>
    <xdr:ext cx="534377" cy="259045"/>
    <xdr:sp macro="" textlink="">
      <xdr:nvSpPr>
        <xdr:cNvPr id="582" name="教育費平均値テキスト"/>
        <xdr:cNvSpPr txBox="1"/>
      </xdr:nvSpPr>
      <xdr:spPr>
        <a:xfrm>
          <a:off x="16370300" y="9703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83" name="フローチャート: 判断 582"/>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12435</xdr:rowOff>
    </xdr:from>
    <xdr:to>
      <xdr:col>81</xdr:col>
      <xdr:colOff>50800</xdr:colOff>
      <xdr:row>57</xdr:row>
      <xdr:rowOff>127710</xdr:rowOff>
    </xdr:to>
    <xdr:cxnSp macro="">
      <xdr:nvCxnSpPr>
        <xdr:cNvPr id="584" name="直線コネクタ 583"/>
        <xdr:cNvCxnSpPr/>
      </xdr:nvCxnSpPr>
      <xdr:spPr>
        <a:xfrm>
          <a:off x="14592300" y="9785085"/>
          <a:ext cx="889000" cy="11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85" name="フローチャート: 判断 584"/>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8876</xdr:rowOff>
    </xdr:from>
    <xdr:ext cx="534377" cy="259045"/>
    <xdr:sp macro="" textlink="">
      <xdr:nvSpPr>
        <xdr:cNvPr id="586" name="テキスト ボックス 585"/>
        <xdr:cNvSpPr txBox="1"/>
      </xdr:nvSpPr>
      <xdr:spPr>
        <a:xfrm>
          <a:off x="15214111" y="961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12435</xdr:rowOff>
    </xdr:from>
    <xdr:to>
      <xdr:col>76</xdr:col>
      <xdr:colOff>114300</xdr:colOff>
      <xdr:row>58</xdr:row>
      <xdr:rowOff>2548</xdr:rowOff>
    </xdr:to>
    <xdr:cxnSp macro="">
      <xdr:nvCxnSpPr>
        <xdr:cNvPr id="587" name="直線コネクタ 586"/>
        <xdr:cNvCxnSpPr/>
      </xdr:nvCxnSpPr>
      <xdr:spPr>
        <a:xfrm flipV="1">
          <a:off x="13703300" y="9785085"/>
          <a:ext cx="889000" cy="16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93472</xdr:rowOff>
    </xdr:from>
    <xdr:to>
      <xdr:col>76</xdr:col>
      <xdr:colOff>165100</xdr:colOff>
      <xdr:row>58</xdr:row>
      <xdr:rowOff>23622</xdr:rowOff>
    </xdr:to>
    <xdr:sp macro="" textlink="">
      <xdr:nvSpPr>
        <xdr:cNvPr id="588" name="フローチャート: 判断 587"/>
        <xdr:cNvSpPr/>
      </xdr:nvSpPr>
      <xdr:spPr>
        <a:xfrm>
          <a:off x="14541500" y="986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14749</xdr:rowOff>
    </xdr:from>
    <xdr:ext cx="534377" cy="259045"/>
    <xdr:sp macro="" textlink="">
      <xdr:nvSpPr>
        <xdr:cNvPr id="589" name="テキスト ボックス 588"/>
        <xdr:cNvSpPr txBox="1"/>
      </xdr:nvSpPr>
      <xdr:spPr>
        <a:xfrm>
          <a:off x="14325111" y="995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2548</xdr:rowOff>
    </xdr:from>
    <xdr:to>
      <xdr:col>71</xdr:col>
      <xdr:colOff>177800</xdr:colOff>
      <xdr:row>58</xdr:row>
      <xdr:rowOff>40008</xdr:rowOff>
    </xdr:to>
    <xdr:cxnSp macro="">
      <xdr:nvCxnSpPr>
        <xdr:cNvPr id="590" name="直線コネクタ 589"/>
        <xdr:cNvCxnSpPr/>
      </xdr:nvCxnSpPr>
      <xdr:spPr>
        <a:xfrm flipV="1">
          <a:off x="12814300" y="9946648"/>
          <a:ext cx="889000" cy="3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111913</xdr:rowOff>
    </xdr:from>
    <xdr:to>
      <xdr:col>72</xdr:col>
      <xdr:colOff>38100</xdr:colOff>
      <xdr:row>58</xdr:row>
      <xdr:rowOff>42063</xdr:rowOff>
    </xdr:to>
    <xdr:sp macro="" textlink="">
      <xdr:nvSpPr>
        <xdr:cNvPr id="591" name="フローチャート: 判断 590"/>
        <xdr:cNvSpPr/>
      </xdr:nvSpPr>
      <xdr:spPr>
        <a:xfrm>
          <a:off x="13652500" y="988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58590</xdr:rowOff>
    </xdr:from>
    <xdr:ext cx="534377" cy="259045"/>
    <xdr:sp macro="" textlink="">
      <xdr:nvSpPr>
        <xdr:cNvPr id="592" name="テキスト ボックス 591"/>
        <xdr:cNvSpPr txBox="1"/>
      </xdr:nvSpPr>
      <xdr:spPr>
        <a:xfrm>
          <a:off x="13436111" y="965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119483</xdr:rowOff>
    </xdr:from>
    <xdr:to>
      <xdr:col>67</xdr:col>
      <xdr:colOff>101600</xdr:colOff>
      <xdr:row>58</xdr:row>
      <xdr:rowOff>49633</xdr:rowOff>
    </xdr:to>
    <xdr:sp macro="" textlink="">
      <xdr:nvSpPr>
        <xdr:cNvPr id="593" name="フローチャート: 判断 592"/>
        <xdr:cNvSpPr/>
      </xdr:nvSpPr>
      <xdr:spPr>
        <a:xfrm>
          <a:off x="12763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66160</xdr:rowOff>
    </xdr:from>
    <xdr:ext cx="534377" cy="259045"/>
    <xdr:sp macro="" textlink="">
      <xdr:nvSpPr>
        <xdr:cNvPr id="594" name="テキスト ボックス 593"/>
        <xdr:cNvSpPr txBox="1"/>
      </xdr:nvSpPr>
      <xdr:spPr>
        <a:xfrm>
          <a:off x="12547111" y="96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111837</xdr:rowOff>
    </xdr:from>
    <xdr:to>
      <xdr:col>85</xdr:col>
      <xdr:colOff>177800</xdr:colOff>
      <xdr:row>58</xdr:row>
      <xdr:rowOff>41987</xdr:rowOff>
    </xdr:to>
    <xdr:sp macro="" textlink="">
      <xdr:nvSpPr>
        <xdr:cNvPr id="600" name="楕円 599"/>
        <xdr:cNvSpPr/>
      </xdr:nvSpPr>
      <xdr:spPr>
        <a:xfrm>
          <a:off x="16268700" y="988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58153</xdr:rowOff>
    </xdr:from>
    <xdr:ext cx="534377" cy="259045"/>
    <xdr:sp macro="" textlink="">
      <xdr:nvSpPr>
        <xdr:cNvPr id="601" name="教育費該当値テキスト"/>
        <xdr:cNvSpPr txBox="1"/>
      </xdr:nvSpPr>
      <xdr:spPr>
        <a:xfrm>
          <a:off x="16370300" y="983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76910</xdr:rowOff>
    </xdr:from>
    <xdr:to>
      <xdr:col>81</xdr:col>
      <xdr:colOff>101600</xdr:colOff>
      <xdr:row>58</xdr:row>
      <xdr:rowOff>7060</xdr:rowOff>
    </xdr:to>
    <xdr:sp macro="" textlink="">
      <xdr:nvSpPr>
        <xdr:cNvPr id="602" name="楕円 601"/>
        <xdr:cNvSpPr/>
      </xdr:nvSpPr>
      <xdr:spPr>
        <a:xfrm>
          <a:off x="15430500" y="98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169637</xdr:rowOff>
    </xdr:from>
    <xdr:ext cx="534377" cy="259045"/>
    <xdr:sp macro="" textlink="">
      <xdr:nvSpPr>
        <xdr:cNvPr id="603" name="テキスト ボックス 602"/>
        <xdr:cNvSpPr txBox="1"/>
      </xdr:nvSpPr>
      <xdr:spPr>
        <a:xfrm>
          <a:off x="15214111" y="994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133085</xdr:rowOff>
    </xdr:from>
    <xdr:to>
      <xdr:col>76</xdr:col>
      <xdr:colOff>165100</xdr:colOff>
      <xdr:row>57</xdr:row>
      <xdr:rowOff>63235</xdr:rowOff>
    </xdr:to>
    <xdr:sp macro="" textlink="">
      <xdr:nvSpPr>
        <xdr:cNvPr id="604" name="楕円 603"/>
        <xdr:cNvSpPr/>
      </xdr:nvSpPr>
      <xdr:spPr>
        <a:xfrm>
          <a:off x="14541500" y="973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79762</xdr:rowOff>
    </xdr:from>
    <xdr:ext cx="534377" cy="259045"/>
    <xdr:sp macro="" textlink="">
      <xdr:nvSpPr>
        <xdr:cNvPr id="605" name="テキスト ボックス 604"/>
        <xdr:cNvSpPr txBox="1"/>
      </xdr:nvSpPr>
      <xdr:spPr>
        <a:xfrm>
          <a:off x="14325111" y="950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123198</xdr:rowOff>
    </xdr:from>
    <xdr:to>
      <xdr:col>72</xdr:col>
      <xdr:colOff>38100</xdr:colOff>
      <xdr:row>58</xdr:row>
      <xdr:rowOff>53348</xdr:rowOff>
    </xdr:to>
    <xdr:sp macro="" textlink="">
      <xdr:nvSpPr>
        <xdr:cNvPr id="606" name="楕円 605"/>
        <xdr:cNvSpPr/>
      </xdr:nvSpPr>
      <xdr:spPr>
        <a:xfrm>
          <a:off x="13652500" y="989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44475</xdr:rowOff>
    </xdr:from>
    <xdr:ext cx="534377" cy="259045"/>
    <xdr:sp macro="" textlink="">
      <xdr:nvSpPr>
        <xdr:cNvPr id="607" name="テキスト ボックス 606"/>
        <xdr:cNvSpPr txBox="1"/>
      </xdr:nvSpPr>
      <xdr:spPr>
        <a:xfrm>
          <a:off x="13436111" y="998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160658</xdr:rowOff>
    </xdr:from>
    <xdr:to>
      <xdr:col>67</xdr:col>
      <xdr:colOff>101600</xdr:colOff>
      <xdr:row>58</xdr:row>
      <xdr:rowOff>90808</xdr:rowOff>
    </xdr:to>
    <xdr:sp macro="" textlink="">
      <xdr:nvSpPr>
        <xdr:cNvPr id="608" name="楕円 607"/>
        <xdr:cNvSpPr/>
      </xdr:nvSpPr>
      <xdr:spPr>
        <a:xfrm>
          <a:off x="12763500" y="993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81935</xdr:rowOff>
    </xdr:from>
    <xdr:ext cx="534377" cy="259045"/>
    <xdr:sp macro="" textlink="">
      <xdr:nvSpPr>
        <xdr:cNvPr id="609" name="テキスト ボックス 608"/>
        <xdr:cNvSpPr txBox="1"/>
      </xdr:nvSpPr>
      <xdr:spPr>
        <a:xfrm>
          <a:off x="12547111" y="1002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35" name="直線コネクタ 634"/>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6" name="災害復旧費最小値テキスト"/>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7" name="直線コネクタ 636"/>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8" name="災害復旧費最大値テキスト"/>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9" name="直線コネクタ 638"/>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7152</xdr:rowOff>
    </xdr:from>
    <xdr:to>
      <xdr:col>85</xdr:col>
      <xdr:colOff>127000</xdr:colOff>
      <xdr:row>78</xdr:row>
      <xdr:rowOff>143675</xdr:rowOff>
    </xdr:to>
    <xdr:cxnSp macro="">
      <xdr:nvCxnSpPr>
        <xdr:cNvPr id="640" name="直線コネクタ 639"/>
        <xdr:cNvCxnSpPr/>
      </xdr:nvCxnSpPr>
      <xdr:spPr>
        <a:xfrm>
          <a:off x="15481300" y="13380252"/>
          <a:ext cx="838200" cy="13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167301</xdr:rowOff>
    </xdr:from>
    <xdr:ext cx="469744" cy="259045"/>
    <xdr:sp macro="" textlink="">
      <xdr:nvSpPr>
        <xdr:cNvPr id="641" name="災害復旧費平均値テキスト"/>
        <xdr:cNvSpPr txBox="1"/>
      </xdr:nvSpPr>
      <xdr:spPr>
        <a:xfrm>
          <a:off x="16370300" y="13540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42" name="フローチャート: 判断 641"/>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6691</xdr:rowOff>
    </xdr:from>
    <xdr:to>
      <xdr:col>81</xdr:col>
      <xdr:colOff>50800</xdr:colOff>
      <xdr:row>78</xdr:row>
      <xdr:rowOff>7152</xdr:rowOff>
    </xdr:to>
    <xdr:cxnSp macro="">
      <xdr:nvCxnSpPr>
        <xdr:cNvPr id="643" name="直線コネクタ 642"/>
        <xdr:cNvCxnSpPr/>
      </xdr:nvCxnSpPr>
      <xdr:spPr>
        <a:xfrm>
          <a:off x="14592300" y="13379791"/>
          <a:ext cx="889000" cy="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44" name="フローチャート: 判断 643"/>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89628</xdr:rowOff>
    </xdr:from>
    <xdr:ext cx="534377" cy="259045"/>
    <xdr:sp macro="" textlink="">
      <xdr:nvSpPr>
        <xdr:cNvPr id="645" name="テキスト ボックス 644"/>
        <xdr:cNvSpPr txBox="1"/>
      </xdr:nvSpPr>
      <xdr:spPr>
        <a:xfrm>
          <a:off x="15214111" y="136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6691</xdr:rowOff>
    </xdr:from>
    <xdr:to>
      <xdr:col>76</xdr:col>
      <xdr:colOff>114300</xdr:colOff>
      <xdr:row>78</xdr:row>
      <xdr:rowOff>71675</xdr:rowOff>
    </xdr:to>
    <xdr:cxnSp macro="">
      <xdr:nvCxnSpPr>
        <xdr:cNvPr id="646" name="直線コネクタ 645"/>
        <xdr:cNvCxnSpPr/>
      </xdr:nvCxnSpPr>
      <xdr:spPr>
        <a:xfrm flipV="1">
          <a:off x="13703300" y="13379791"/>
          <a:ext cx="889000" cy="6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18528</xdr:rowOff>
    </xdr:from>
    <xdr:to>
      <xdr:col>76</xdr:col>
      <xdr:colOff>165100</xdr:colOff>
      <xdr:row>79</xdr:row>
      <xdr:rowOff>120128</xdr:rowOff>
    </xdr:to>
    <xdr:sp macro="" textlink="">
      <xdr:nvSpPr>
        <xdr:cNvPr id="647" name="フローチャート: 判断 646"/>
        <xdr:cNvSpPr/>
      </xdr:nvSpPr>
      <xdr:spPr>
        <a:xfrm>
          <a:off x="14541500" y="1356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111255</xdr:rowOff>
    </xdr:from>
    <xdr:ext cx="469744" cy="259045"/>
    <xdr:sp macro="" textlink="">
      <xdr:nvSpPr>
        <xdr:cNvPr id="648" name="テキスト ボックス 647"/>
        <xdr:cNvSpPr txBox="1"/>
      </xdr:nvSpPr>
      <xdr:spPr>
        <a:xfrm>
          <a:off x="14357428" y="1365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1308</xdr:rowOff>
    </xdr:from>
    <xdr:to>
      <xdr:col>71</xdr:col>
      <xdr:colOff>177800</xdr:colOff>
      <xdr:row>78</xdr:row>
      <xdr:rowOff>71675</xdr:rowOff>
    </xdr:to>
    <xdr:cxnSp macro="">
      <xdr:nvCxnSpPr>
        <xdr:cNvPr id="649" name="直線コネクタ 648"/>
        <xdr:cNvCxnSpPr/>
      </xdr:nvCxnSpPr>
      <xdr:spPr>
        <a:xfrm>
          <a:off x="12814300" y="13374408"/>
          <a:ext cx="889000" cy="7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23295</xdr:rowOff>
    </xdr:from>
    <xdr:to>
      <xdr:col>72</xdr:col>
      <xdr:colOff>38100</xdr:colOff>
      <xdr:row>79</xdr:row>
      <xdr:rowOff>124895</xdr:rowOff>
    </xdr:to>
    <xdr:sp macro="" textlink="">
      <xdr:nvSpPr>
        <xdr:cNvPr id="650" name="フローチャート: 判断 649"/>
        <xdr:cNvSpPr/>
      </xdr:nvSpPr>
      <xdr:spPr>
        <a:xfrm>
          <a:off x="13652500" y="1356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116022</xdr:rowOff>
    </xdr:from>
    <xdr:ext cx="469744" cy="259045"/>
    <xdr:sp macro="" textlink="">
      <xdr:nvSpPr>
        <xdr:cNvPr id="651" name="テキスト ボックス 650"/>
        <xdr:cNvSpPr txBox="1"/>
      </xdr:nvSpPr>
      <xdr:spPr>
        <a:xfrm>
          <a:off x="13468428" y="1366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28082</xdr:rowOff>
    </xdr:from>
    <xdr:to>
      <xdr:col>67</xdr:col>
      <xdr:colOff>101600</xdr:colOff>
      <xdr:row>79</xdr:row>
      <xdr:rowOff>129682</xdr:rowOff>
    </xdr:to>
    <xdr:sp macro="" textlink="">
      <xdr:nvSpPr>
        <xdr:cNvPr id="652" name="フローチャート: 判断 651"/>
        <xdr:cNvSpPr/>
      </xdr:nvSpPr>
      <xdr:spPr>
        <a:xfrm>
          <a:off x="12763500" y="1357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120809</xdr:rowOff>
    </xdr:from>
    <xdr:ext cx="469744" cy="259045"/>
    <xdr:sp macro="" textlink="">
      <xdr:nvSpPr>
        <xdr:cNvPr id="653" name="テキスト ボックス 652"/>
        <xdr:cNvSpPr txBox="1"/>
      </xdr:nvSpPr>
      <xdr:spPr>
        <a:xfrm>
          <a:off x="12579428" y="1366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92875</xdr:rowOff>
    </xdr:from>
    <xdr:to>
      <xdr:col>85</xdr:col>
      <xdr:colOff>177800</xdr:colOff>
      <xdr:row>79</xdr:row>
      <xdr:rowOff>23025</xdr:rowOff>
    </xdr:to>
    <xdr:sp macro="" textlink="">
      <xdr:nvSpPr>
        <xdr:cNvPr id="659" name="楕円 658"/>
        <xdr:cNvSpPr/>
      </xdr:nvSpPr>
      <xdr:spPr>
        <a:xfrm>
          <a:off x="16268700" y="1346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52252</xdr:rowOff>
    </xdr:from>
    <xdr:ext cx="534377" cy="259045"/>
    <xdr:sp macro="" textlink="">
      <xdr:nvSpPr>
        <xdr:cNvPr id="660" name="災害復旧費該当値テキスト"/>
        <xdr:cNvSpPr txBox="1"/>
      </xdr:nvSpPr>
      <xdr:spPr>
        <a:xfrm>
          <a:off x="16370300" y="1325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127802</xdr:rowOff>
    </xdr:from>
    <xdr:to>
      <xdr:col>81</xdr:col>
      <xdr:colOff>101600</xdr:colOff>
      <xdr:row>78</xdr:row>
      <xdr:rowOff>57952</xdr:rowOff>
    </xdr:to>
    <xdr:sp macro="" textlink="">
      <xdr:nvSpPr>
        <xdr:cNvPr id="661" name="楕円 660"/>
        <xdr:cNvSpPr/>
      </xdr:nvSpPr>
      <xdr:spPr>
        <a:xfrm>
          <a:off x="15430500" y="1332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74479</xdr:rowOff>
    </xdr:from>
    <xdr:ext cx="534377" cy="259045"/>
    <xdr:sp macro="" textlink="">
      <xdr:nvSpPr>
        <xdr:cNvPr id="662" name="テキスト ボックス 661"/>
        <xdr:cNvSpPr txBox="1"/>
      </xdr:nvSpPr>
      <xdr:spPr>
        <a:xfrm>
          <a:off x="15214111" y="1310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127341</xdr:rowOff>
    </xdr:from>
    <xdr:to>
      <xdr:col>76</xdr:col>
      <xdr:colOff>165100</xdr:colOff>
      <xdr:row>78</xdr:row>
      <xdr:rowOff>57491</xdr:rowOff>
    </xdr:to>
    <xdr:sp macro="" textlink="">
      <xdr:nvSpPr>
        <xdr:cNvPr id="663" name="楕円 662"/>
        <xdr:cNvSpPr/>
      </xdr:nvSpPr>
      <xdr:spPr>
        <a:xfrm>
          <a:off x="14541500" y="1332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74018</xdr:rowOff>
    </xdr:from>
    <xdr:ext cx="534377" cy="259045"/>
    <xdr:sp macro="" textlink="">
      <xdr:nvSpPr>
        <xdr:cNvPr id="664" name="テキスト ボックス 663"/>
        <xdr:cNvSpPr txBox="1"/>
      </xdr:nvSpPr>
      <xdr:spPr>
        <a:xfrm>
          <a:off x="14325111" y="1310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20875</xdr:rowOff>
    </xdr:from>
    <xdr:to>
      <xdr:col>72</xdr:col>
      <xdr:colOff>38100</xdr:colOff>
      <xdr:row>78</xdr:row>
      <xdr:rowOff>122475</xdr:rowOff>
    </xdr:to>
    <xdr:sp macro="" textlink="">
      <xdr:nvSpPr>
        <xdr:cNvPr id="665" name="楕円 664"/>
        <xdr:cNvSpPr/>
      </xdr:nvSpPr>
      <xdr:spPr>
        <a:xfrm>
          <a:off x="13652500" y="1339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139002</xdr:rowOff>
    </xdr:from>
    <xdr:ext cx="534377" cy="259045"/>
    <xdr:sp macro="" textlink="">
      <xdr:nvSpPr>
        <xdr:cNvPr id="666" name="テキスト ボックス 665"/>
        <xdr:cNvSpPr txBox="1"/>
      </xdr:nvSpPr>
      <xdr:spPr>
        <a:xfrm>
          <a:off x="13436111" y="1316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121958</xdr:rowOff>
    </xdr:from>
    <xdr:to>
      <xdr:col>67</xdr:col>
      <xdr:colOff>101600</xdr:colOff>
      <xdr:row>78</xdr:row>
      <xdr:rowOff>52108</xdr:rowOff>
    </xdr:to>
    <xdr:sp macro="" textlink="">
      <xdr:nvSpPr>
        <xdr:cNvPr id="667" name="楕円 666"/>
        <xdr:cNvSpPr/>
      </xdr:nvSpPr>
      <xdr:spPr>
        <a:xfrm>
          <a:off x="12763500" y="1332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68635</xdr:rowOff>
    </xdr:from>
    <xdr:ext cx="534377" cy="259045"/>
    <xdr:sp macro="" textlink="">
      <xdr:nvSpPr>
        <xdr:cNvPr id="668" name="テキスト ボックス 667"/>
        <xdr:cNvSpPr txBox="1"/>
      </xdr:nvSpPr>
      <xdr:spPr>
        <a:xfrm>
          <a:off x="12547111" y="1309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4" name="テキスト ボックス 683"/>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6" name="テキスト ボックス 68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8" name="テキスト ボックス 68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94" name="直線コネクタ 693"/>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95" name="公債費最小値テキスト"/>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6" name="直線コネクタ 695"/>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7" name="公債費最大値テキスト"/>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8" name="直線コネクタ 697"/>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154684</xdr:rowOff>
    </xdr:from>
    <xdr:to>
      <xdr:col>85</xdr:col>
      <xdr:colOff>127000</xdr:colOff>
      <xdr:row>98</xdr:row>
      <xdr:rowOff>3749</xdr:rowOff>
    </xdr:to>
    <xdr:cxnSp macro="">
      <xdr:nvCxnSpPr>
        <xdr:cNvPr id="699" name="直線コネクタ 698"/>
        <xdr:cNvCxnSpPr/>
      </xdr:nvCxnSpPr>
      <xdr:spPr>
        <a:xfrm flipV="1">
          <a:off x="15481300" y="16785334"/>
          <a:ext cx="838200" cy="2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664</xdr:rowOff>
    </xdr:from>
    <xdr:ext cx="534377" cy="259045"/>
    <xdr:sp macro="" textlink="">
      <xdr:nvSpPr>
        <xdr:cNvPr id="700" name="公債費平均値テキスト"/>
        <xdr:cNvSpPr txBox="1"/>
      </xdr:nvSpPr>
      <xdr:spPr>
        <a:xfrm>
          <a:off x="16370300" y="1645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701" name="フローチャート: 判断 700"/>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155297</xdr:rowOff>
    </xdr:from>
    <xdr:to>
      <xdr:col>81</xdr:col>
      <xdr:colOff>50800</xdr:colOff>
      <xdr:row>98</xdr:row>
      <xdr:rowOff>3749</xdr:rowOff>
    </xdr:to>
    <xdr:cxnSp macro="">
      <xdr:nvCxnSpPr>
        <xdr:cNvPr id="702" name="直線コネクタ 701"/>
        <xdr:cNvCxnSpPr/>
      </xdr:nvCxnSpPr>
      <xdr:spPr>
        <a:xfrm>
          <a:off x="14592300" y="16785947"/>
          <a:ext cx="889000" cy="1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703" name="フローチャート: 判断 702"/>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126612</xdr:rowOff>
    </xdr:from>
    <xdr:ext cx="534377" cy="259045"/>
    <xdr:sp macro="" textlink="">
      <xdr:nvSpPr>
        <xdr:cNvPr id="704" name="テキスト ボックス 703"/>
        <xdr:cNvSpPr txBox="1"/>
      </xdr:nvSpPr>
      <xdr:spPr>
        <a:xfrm>
          <a:off x="15214111" y="164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126761</xdr:rowOff>
    </xdr:from>
    <xdr:to>
      <xdr:col>76</xdr:col>
      <xdr:colOff>114300</xdr:colOff>
      <xdr:row>97</xdr:row>
      <xdr:rowOff>155297</xdr:rowOff>
    </xdr:to>
    <xdr:cxnSp macro="">
      <xdr:nvCxnSpPr>
        <xdr:cNvPr id="705" name="直線コネクタ 704"/>
        <xdr:cNvCxnSpPr/>
      </xdr:nvCxnSpPr>
      <xdr:spPr>
        <a:xfrm>
          <a:off x="13703300" y="16757411"/>
          <a:ext cx="889000" cy="2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29497</xdr:rowOff>
    </xdr:from>
    <xdr:to>
      <xdr:col>76</xdr:col>
      <xdr:colOff>165100</xdr:colOff>
      <xdr:row>97</xdr:row>
      <xdr:rowOff>131097</xdr:rowOff>
    </xdr:to>
    <xdr:sp macro="" textlink="">
      <xdr:nvSpPr>
        <xdr:cNvPr id="706" name="フローチャート: 判断 705"/>
        <xdr:cNvSpPr/>
      </xdr:nvSpPr>
      <xdr:spPr>
        <a:xfrm>
          <a:off x="14541500" y="1666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147624</xdr:rowOff>
    </xdr:from>
    <xdr:ext cx="534377" cy="259045"/>
    <xdr:sp macro="" textlink="">
      <xdr:nvSpPr>
        <xdr:cNvPr id="707" name="テキスト ボックス 706"/>
        <xdr:cNvSpPr txBox="1"/>
      </xdr:nvSpPr>
      <xdr:spPr>
        <a:xfrm>
          <a:off x="14325111" y="1643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124200</xdr:rowOff>
    </xdr:from>
    <xdr:to>
      <xdr:col>71</xdr:col>
      <xdr:colOff>177800</xdr:colOff>
      <xdr:row>97</xdr:row>
      <xdr:rowOff>126761</xdr:rowOff>
    </xdr:to>
    <xdr:cxnSp macro="">
      <xdr:nvCxnSpPr>
        <xdr:cNvPr id="708" name="直線コネクタ 707"/>
        <xdr:cNvCxnSpPr/>
      </xdr:nvCxnSpPr>
      <xdr:spPr>
        <a:xfrm>
          <a:off x="12814300" y="16754850"/>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27629</xdr:rowOff>
    </xdr:from>
    <xdr:to>
      <xdr:col>72</xdr:col>
      <xdr:colOff>38100</xdr:colOff>
      <xdr:row>97</xdr:row>
      <xdr:rowOff>129229</xdr:rowOff>
    </xdr:to>
    <xdr:sp macro="" textlink="">
      <xdr:nvSpPr>
        <xdr:cNvPr id="709" name="フローチャート: 判断 708"/>
        <xdr:cNvSpPr/>
      </xdr:nvSpPr>
      <xdr:spPr>
        <a:xfrm>
          <a:off x="13652500" y="166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145756</xdr:rowOff>
    </xdr:from>
    <xdr:ext cx="534377" cy="259045"/>
    <xdr:sp macro="" textlink="">
      <xdr:nvSpPr>
        <xdr:cNvPr id="710" name="テキスト ボックス 709"/>
        <xdr:cNvSpPr txBox="1"/>
      </xdr:nvSpPr>
      <xdr:spPr>
        <a:xfrm>
          <a:off x="13436111" y="1643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33795</xdr:rowOff>
    </xdr:from>
    <xdr:to>
      <xdr:col>67</xdr:col>
      <xdr:colOff>101600</xdr:colOff>
      <xdr:row>97</xdr:row>
      <xdr:rowOff>135395</xdr:rowOff>
    </xdr:to>
    <xdr:sp macro="" textlink="">
      <xdr:nvSpPr>
        <xdr:cNvPr id="711" name="フローチャート: 判断 710"/>
        <xdr:cNvSpPr/>
      </xdr:nvSpPr>
      <xdr:spPr>
        <a:xfrm>
          <a:off x="12763500" y="1666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151922</xdr:rowOff>
    </xdr:from>
    <xdr:ext cx="534377" cy="259045"/>
    <xdr:sp macro="" textlink="">
      <xdr:nvSpPr>
        <xdr:cNvPr id="712" name="テキスト ボックス 711"/>
        <xdr:cNvSpPr txBox="1"/>
      </xdr:nvSpPr>
      <xdr:spPr>
        <a:xfrm>
          <a:off x="12547111" y="1643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103884</xdr:rowOff>
    </xdr:from>
    <xdr:to>
      <xdr:col>85</xdr:col>
      <xdr:colOff>177800</xdr:colOff>
      <xdr:row>98</xdr:row>
      <xdr:rowOff>34034</xdr:rowOff>
    </xdr:to>
    <xdr:sp macro="" textlink="">
      <xdr:nvSpPr>
        <xdr:cNvPr id="718" name="楕円 717"/>
        <xdr:cNvSpPr/>
      </xdr:nvSpPr>
      <xdr:spPr>
        <a:xfrm>
          <a:off x="16268700" y="1673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82311</xdr:rowOff>
    </xdr:from>
    <xdr:ext cx="534377" cy="259045"/>
    <xdr:sp macro="" textlink="">
      <xdr:nvSpPr>
        <xdr:cNvPr id="719" name="公債費該当値テキスト"/>
        <xdr:cNvSpPr txBox="1"/>
      </xdr:nvSpPr>
      <xdr:spPr>
        <a:xfrm>
          <a:off x="16370300" y="1671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124399</xdr:rowOff>
    </xdr:from>
    <xdr:to>
      <xdr:col>81</xdr:col>
      <xdr:colOff>101600</xdr:colOff>
      <xdr:row>98</xdr:row>
      <xdr:rowOff>54549</xdr:rowOff>
    </xdr:to>
    <xdr:sp macro="" textlink="">
      <xdr:nvSpPr>
        <xdr:cNvPr id="720" name="楕円 719"/>
        <xdr:cNvSpPr/>
      </xdr:nvSpPr>
      <xdr:spPr>
        <a:xfrm>
          <a:off x="15430500" y="1675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45676</xdr:rowOff>
    </xdr:from>
    <xdr:ext cx="534377" cy="259045"/>
    <xdr:sp macro="" textlink="">
      <xdr:nvSpPr>
        <xdr:cNvPr id="721" name="テキスト ボックス 720"/>
        <xdr:cNvSpPr txBox="1"/>
      </xdr:nvSpPr>
      <xdr:spPr>
        <a:xfrm>
          <a:off x="15214111" y="1684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104497</xdr:rowOff>
    </xdr:from>
    <xdr:to>
      <xdr:col>76</xdr:col>
      <xdr:colOff>165100</xdr:colOff>
      <xdr:row>98</xdr:row>
      <xdr:rowOff>34647</xdr:rowOff>
    </xdr:to>
    <xdr:sp macro="" textlink="">
      <xdr:nvSpPr>
        <xdr:cNvPr id="722" name="楕円 721"/>
        <xdr:cNvSpPr/>
      </xdr:nvSpPr>
      <xdr:spPr>
        <a:xfrm>
          <a:off x="14541500" y="1673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25774</xdr:rowOff>
    </xdr:from>
    <xdr:ext cx="534377" cy="259045"/>
    <xdr:sp macro="" textlink="">
      <xdr:nvSpPr>
        <xdr:cNvPr id="723" name="テキスト ボックス 722"/>
        <xdr:cNvSpPr txBox="1"/>
      </xdr:nvSpPr>
      <xdr:spPr>
        <a:xfrm>
          <a:off x="14325111" y="1682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75961</xdr:rowOff>
    </xdr:from>
    <xdr:to>
      <xdr:col>72</xdr:col>
      <xdr:colOff>38100</xdr:colOff>
      <xdr:row>98</xdr:row>
      <xdr:rowOff>6111</xdr:rowOff>
    </xdr:to>
    <xdr:sp macro="" textlink="">
      <xdr:nvSpPr>
        <xdr:cNvPr id="724" name="楕円 723"/>
        <xdr:cNvSpPr/>
      </xdr:nvSpPr>
      <xdr:spPr>
        <a:xfrm>
          <a:off x="13652500" y="1670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168688</xdr:rowOff>
    </xdr:from>
    <xdr:ext cx="534377" cy="259045"/>
    <xdr:sp macro="" textlink="">
      <xdr:nvSpPr>
        <xdr:cNvPr id="725" name="テキスト ボックス 724"/>
        <xdr:cNvSpPr txBox="1"/>
      </xdr:nvSpPr>
      <xdr:spPr>
        <a:xfrm>
          <a:off x="13436111" y="1679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73400</xdr:rowOff>
    </xdr:from>
    <xdr:to>
      <xdr:col>67</xdr:col>
      <xdr:colOff>101600</xdr:colOff>
      <xdr:row>98</xdr:row>
      <xdr:rowOff>3550</xdr:rowOff>
    </xdr:to>
    <xdr:sp macro="" textlink="">
      <xdr:nvSpPr>
        <xdr:cNvPr id="726" name="楕円 725"/>
        <xdr:cNvSpPr/>
      </xdr:nvSpPr>
      <xdr:spPr>
        <a:xfrm>
          <a:off x="12763500" y="1670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166127</xdr:rowOff>
    </xdr:from>
    <xdr:ext cx="534377" cy="259045"/>
    <xdr:sp macro="" textlink="">
      <xdr:nvSpPr>
        <xdr:cNvPr id="727" name="テキスト ボックス 726"/>
        <xdr:cNvSpPr txBox="1"/>
      </xdr:nvSpPr>
      <xdr:spPr>
        <a:xfrm>
          <a:off x="12547111" y="1679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8" name="直線コネクタ 73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9" name="テキスト ボックス 73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0" name="直線コネクタ 73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41" name="テキスト ボックス 740"/>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2" name="直線コネクタ 74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3" name="テキスト ボックス 742"/>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4" name="直線コネクタ 74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5" name="テキスト ボックス 744"/>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6" name="直線コネクタ 74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7" name="テキスト ボックス 74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8" name="直線コネクタ 74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9" name="テキスト ボックス 74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53" name="直線コネクタ 752"/>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54" name="諸支出金最小値テキスト"/>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5" name="直線コネクタ 75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6" name="諸支出金最大値テキスト"/>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7" name="直線コネクタ 756"/>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8" name="直線コネクタ 75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9" name="諸支出金平均値テキスト"/>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60" name="フローチャート: 判断 759"/>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1" name="直線コネクタ 76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62" name="フローチャート: 判断 761"/>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63" name="テキスト ボックス 762"/>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4" name="直線コネクタ 76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41351</xdr:rowOff>
    </xdr:from>
    <xdr:to>
      <xdr:col>107</xdr:col>
      <xdr:colOff>101600</xdr:colOff>
      <xdr:row>39</xdr:row>
      <xdr:rowOff>142951</xdr:rowOff>
    </xdr:to>
    <xdr:sp macro="" textlink="">
      <xdr:nvSpPr>
        <xdr:cNvPr id="765" name="フローチャート: 判断 764"/>
        <xdr:cNvSpPr/>
      </xdr:nvSpPr>
      <xdr:spPr>
        <a:xfrm>
          <a:off x="20383500" y="67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159478</xdr:rowOff>
    </xdr:from>
    <xdr:ext cx="378565" cy="259045"/>
    <xdr:sp macro="" textlink="">
      <xdr:nvSpPr>
        <xdr:cNvPr id="766" name="テキスト ボックス 765"/>
        <xdr:cNvSpPr txBox="1"/>
      </xdr:nvSpPr>
      <xdr:spPr>
        <a:xfrm>
          <a:off x="20245017" y="6503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7" name="直線コネクタ 76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37171</xdr:rowOff>
    </xdr:from>
    <xdr:to>
      <xdr:col>102</xdr:col>
      <xdr:colOff>165100</xdr:colOff>
      <xdr:row>39</xdr:row>
      <xdr:rowOff>138771</xdr:rowOff>
    </xdr:to>
    <xdr:sp macro="" textlink="">
      <xdr:nvSpPr>
        <xdr:cNvPr id="768" name="フローチャート: 判断 767"/>
        <xdr:cNvSpPr/>
      </xdr:nvSpPr>
      <xdr:spPr>
        <a:xfrm>
          <a:off x="19494500" y="672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155298</xdr:rowOff>
    </xdr:from>
    <xdr:ext cx="378565" cy="259045"/>
    <xdr:sp macro="" textlink="">
      <xdr:nvSpPr>
        <xdr:cNvPr id="769" name="テキスト ボックス 768"/>
        <xdr:cNvSpPr txBox="1"/>
      </xdr:nvSpPr>
      <xdr:spPr>
        <a:xfrm>
          <a:off x="19356017" y="6498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29432</xdr:rowOff>
    </xdr:from>
    <xdr:to>
      <xdr:col>98</xdr:col>
      <xdr:colOff>38100</xdr:colOff>
      <xdr:row>39</xdr:row>
      <xdr:rowOff>131032</xdr:rowOff>
    </xdr:to>
    <xdr:sp macro="" textlink="">
      <xdr:nvSpPr>
        <xdr:cNvPr id="770" name="フローチャート: 判断 769"/>
        <xdr:cNvSpPr/>
      </xdr:nvSpPr>
      <xdr:spPr>
        <a:xfrm>
          <a:off x="18605500" y="671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147559</xdr:rowOff>
    </xdr:from>
    <xdr:ext cx="378565" cy="259045"/>
    <xdr:sp macro="" textlink="">
      <xdr:nvSpPr>
        <xdr:cNvPr id="771" name="テキスト ボックス 770"/>
        <xdr:cNvSpPr txBox="1"/>
      </xdr:nvSpPr>
      <xdr:spPr>
        <a:xfrm>
          <a:off x="18467017" y="6491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7" name="楕円 77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8" name="諸支出金該当値テキスト"/>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9" name="楕円 77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0" name="テキスト ボックス 77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1" name="楕円 78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2" name="テキスト ボックス 78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3" name="楕円 78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4" name="テキスト ボックス 78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5" name="楕円 78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6" name="テキスト ボックス 78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総務費</a:t>
          </a:r>
          <a:r>
            <a:rPr kumimoji="1" lang="ja-JP" altLang="en-US" sz="1000">
              <a:solidFill>
                <a:schemeClr val="dk1"/>
              </a:solidFill>
              <a:effectLst/>
              <a:latin typeface="+mn-lt"/>
              <a:ea typeface="+mn-ea"/>
              <a:cs typeface="+mn-cs"/>
            </a:rPr>
            <a:t>は住民一人当たり</a:t>
          </a:r>
          <a:r>
            <a:rPr kumimoji="1" lang="en-US" altLang="ja-JP" sz="1000">
              <a:solidFill>
                <a:schemeClr val="dk1"/>
              </a:solidFill>
              <a:effectLst/>
              <a:latin typeface="+mn-lt"/>
              <a:ea typeface="+mn-ea"/>
              <a:cs typeface="+mn-cs"/>
            </a:rPr>
            <a:t>288,979</a:t>
          </a:r>
          <a:r>
            <a:rPr kumimoji="1" lang="ja-JP" altLang="en-US" sz="1000">
              <a:solidFill>
                <a:schemeClr val="dk1"/>
              </a:solidFill>
              <a:effectLst/>
              <a:latin typeface="+mn-lt"/>
              <a:ea typeface="+mn-ea"/>
              <a:cs typeface="+mn-cs"/>
            </a:rPr>
            <a:t>円で、前年比▲</a:t>
          </a:r>
          <a:r>
            <a:rPr kumimoji="1" lang="en-US" altLang="ja-JP" sz="1000">
              <a:solidFill>
                <a:schemeClr val="dk1"/>
              </a:solidFill>
              <a:effectLst/>
              <a:latin typeface="+mn-lt"/>
              <a:ea typeface="+mn-ea"/>
              <a:cs typeface="+mn-cs"/>
            </a:rPr>
            <a:t>417,000</a:t>
          </a:r>
          <a:r>
            <a:rPr kumimoji="1" lang="ja-JP" altLang="en-US" sz="1000">
              <a:solidFill>
                <a:schemeClr val="dk1"/>
              </a:solidFill>
              <a:effectLst/>
              <a:latin typeface="+mn-lt"/>
              <a:ea typeface="+mn-ea"/>
              <a:cs typeface="+mn-cs"/>
            </a:rPr>
            <a:t>円となっている。</a:t>
          </a:r>
          <a:r>
            <a:rPr kumimoji="1" lang="ja-JP" altLang="ja-JP" sz="1000">
              <a:solidFill>
                <a:schemeClr val="dk1"/>
              </a:solidFill>
              <a:effectLst/>
              <a:latin typeface="+mn-lt"/>
              <a:ea typeface="+mn-ea"/>
              <a:cs typeface="+mn-cs"/>
            </a:rPr>
            <a:t>これは、</a:t>
          </a:r>
          <a:r>
            <a:rPr kumimoji="1" lang="ja-JP" altLang="en-US" sz="1000">
              <a:solidFill>
                <a:schemeClr val="dk1"/>
              </a:solidFill>
              <a:effectLst/>
              <a:latin typeface="+mn-lt"/>
              <a:ea typeface="+mn-ea"/>
              <a:cs typeface="+mn-cs"/>
            </a:rPr>
            <a:t>前年に</a:t>
          </a:r>
          <a:r>
            <a:rPr kumimoji="1" lang="ja-JP" altLang="ja-JP" sz="1000">
              <a:solidFill>
                <a:schemeClr val="dk1"/>
              </a:solidFill>
              <a:effectLst/>
              <a:latin typeface="+mn-lt"/>
              <a:ea typeface="+mn-ea"/>
              <a:cs typeface="+mn-cs"/>
            </a:rPr>
            <a:t>復興交付金返還</a:t>
          </a:r>
          <a:r>
            <a:rPr kumimoji="1" lang="ja-JP" altLang="en-US" sz="1000">
              <a:solidFill>
                <a:schemeClr val="dk1"/>
              </a:solidFill>
              <a:effectLst/>
              <a:latin typeface="+mn-lt"/>
              <a:ea typeface="+mn-ea"/>
              <a:cs typeface="+mn-cs"/>
            </a:rPr>
            <a:t>のため</a:t>
          </a:r>
          <a:r>
            <a:rPr kumimoji="1" lang="ja-JP" altLang="ja-JP" sz="1000">
              <a:solidFill>
                <a:schemeClr val="dk1"/>
              </a:solidFill>
              <a:effectLst/>
              <a:latin typeface="+mn-lt"/>
              <a:ea typeface="+mn-ea"/>
              <a:cs typeface="+mn-cs"/>
            </a:rPr>
            <a:t>一時的な支出</a:t>
          </a:r>
          <a:r>
            <a:rPr kumimoji="1" lang="ja-JP" altLang="en-US" sz="1000">
              <a:solidFill>
                <a:schemeClr val="dk1"/>
              </a:solidFill>
              <a:effectLst/>
              <a:latin typeface="+mn-lt"/>
              <a:ea typeface="+mn-ea"/>
              <a:cs typeface="+mn-cs"/>
            </a:rPr>
            <a:t>があったため、</a:t>
          </a:r>
          <a:r>
            <a:rPr kumimoji="1" lang="en-US" altLang="ja-JP" sz="1000">
              <a:solidFill>
                <a:schemeClr val="dk1"/>
              </a:solidFill>
              <a:effectLst/>
              <a:latin typeface="+mn-lt"/>
              <a:ea typeface="+mn-ea"/>
              <a:cs typeface="+mn-cs"/>
            </a:rPr>
            <a:t>R3</a:t>
          </a:r>
          <a:r>
            <a:rPr kumimoji="1" lang="ja-JP" altLang="en-US" sz="1000">
              <a:solidFill>
                <a:schemeClr val="dk1"/>
              </a:solidFill>
              <a:effectLst/>
              <a:latin typeface="+mn-lt"/>
              <a:ea typeface="+mn-ea"/>
              <a:cs typeface="+mn-cs"/>
            </a:rPr>
            <a:t>は減となった。</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民生費の増は、住民税非課税世帯等臨時特別給付金（</a:t>
          </a:r>
          <a:r>
            <a:rPr kumimoji="1" lang="en-US" altLang="ja-JP" sz="1000">
              <a:solidFill>
                <a:schemeClr val="dk1"/>
              </a:solidFill>
              <a:effectLst/>
              <a:latin typeface="+mn-lt"/>
              <a:ea typeface="+mn-ea"/>
              <a:cs typeface="+mn-cs"/>
            </a:rPr>
            <a:t>191,800</a:t>
          </a:r>
          <a:r>
            <a:rPr kumimoji="1" lang="ja-JP" altLang="en-US" sz="1000">
              <a:solidFill>
                <a:schemeClr val="dk1"/>
              </a:solidFill>
              <a:effectLst/>
              <a:latin typeface="+mn-lt"/>
              <a:ea typeface="+mn-ea"/>
              <a:cs typeface="+mn-cs"/>
            </a:rPr>
            <a:t>千円）、子育て世帯への臨時特別給付金（</a:t>
          </a:r>
          <a:r>
            <a:rPr kumimoji="1" lang="en-US" altLang="ja-JP" sz="1000">
              <a:solidFill>
                <a:schemeClr val="dk1"/>
              </a:solidFill>
              <a:effectLst/>
              <a:latin typeface="+mn-lt"/>
              <a:ea typeface="+mn-ea"/>
              <a:cs typeface="+mn-cs"/>
            </a:rPr>
            <a:t>180,100</a:t>
          </a:r>
          <a:r>
            <a:rPr kumimoji="1" lang="ja-JP" altLang="en-US" sz="1000">
              <a:solidFill>
                <a:schemeClr val="dk1"/>
              </a:solidFill>
              <a:effectLst/>
              <a:latin typeface="+mn-lt"/>
              <a:ea typeface="+mn-ea"/>
              <a:cs typeface="+mn-cs"/>
            </a:rPr>
            <a:t>千円）の増などによる。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衛生費の増は、新型コロナウイルスワクチン接種事業費の増などによるもの。</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農林水産業費の減は、織笠漁港施設機能保全事業、大浦地区漁業集落防災機能強化事業の完了によるもの。</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商工費の増は、新道の駅整備事業に係る事業費の増による。消防費の増は、第７分団・第２分団消防屯所建設事業に係る工事費の増によるもの。</a:t>
          </a:r>
          <a:endParaRPr lang="ja-JP" altLang="ja-JP" sz="1000">
            <a:effectLst/>
          </a:endParaRPr>
        </a:p>
        <a:p>
          <a:r>
            <a:rPr kumimoji="1" lang="ja-JP" altLang="ja-JP" sz="110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岩手県山田町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財政調整基金残高</a:t>
          </a:r>
          <a:r>
            <a:rPr kumimoji="1" lang="ja-JP" altLang="en-US" sz="1100" baseline="0">
              <a:solidFill>
                <a:schemeClr val="dk1"/>
              </a:solidFill>
              <a:effectLst/>
              <a:latin typeface="+mn-lt"/>
              <a:ea typeface="+mn-ea"/>
              <a:cs typeface="+mn-cs"/>
            </a:rPr>
            <a:t>の減（</a:t>
          </a:r>
          <a:r>
            <a:rPr kumimoji="1" lang="en-US" altLang="ja-JP" sz="1100" baseline="0">
              <a:solidFill>
                <a:schemeClr val="dk1"/>
              </a:solidFill>
              <a:effectLst/>
              <a:latin typeface="+mn-lt"/>
              <a:ea typeface="+mn-ea"/>
              <a:cs typeface="+mn-cs"/>
            </a:rPr>
            <a:t>0.04%</a:t>
          </a:r>
          <a:r>
            <a:rPr kumimoji="1" lang="ja-JP" altLang="en-US" sz="1100" baseline="0">
              <a:solidFill>
                <a:schemeClr val="dk1"/>
              </a:solidFill>
              <a:effectLst/>
              <a:latin typeface="+mn-lt"/>
              <a:ea typeface="+mn-ea"/>
              <a:cs typeface="+mn-cs"/>
            </a:rPr>
            <a:t>）については、</a:t>
          </a:r>
          <a:r>
            <a:rPr kumimoji="1" lang="ja-JP" altLang="ja-JP" sz="1100" baseline="0">
              <a:solidFill>
                <a:schemeClr val="dk1"/>
              </a:solidFill>
              <a:effectLst/>
              <a:latin typeface="+mn-lt"/>
              <a:ea typeface="+mn-ea"/>
              <a:cs typeface="+mn-cs"/>
            </a:rPr>
            <a:t>繰越金（</a:t>
          </a:r>
          <a:r>
            <a:rPr kumimoji="1" lang="en-US" altLang="ja-JP" sz="1100" baseline="0">
              <a:solidFill>
                <a:schemeClr val="dk1"/>
              </a:solidFill>
              <a:effectLst/>
              <a:latin typeface="+mn-lt"/>
              <a:ea typeface="+mn-ea"/>
              <a:cs typeface="+mn-cs"/>
            </a:rPr>
            <a:t>723,869</a:t>
          </a:r>
          <a:r>
            <a:rPr kumimoji="1" lang="ja-JP" altLang="ja-JP" sz="1100" baseline="0">
              <a:solidFill>
                <a:schemeClr val="dk1"/>
              </a:solidFill>
              <a:effectLst/>
              <a:latin typeface="+mn-lt"/>
              <a:ea typeface="+mn-ea"/>
              <a:cs typeface="+mn-cs"/>
            </a:rPr>
            <a:t>千円）の</a:t>
          </a:r>
          <a:r>
            <a:rPr kumimoji="1" lang="ja-JP" altLang="en-US" sz="1100" baseline="0">
              <a:solidFill>
                <a:schemeClr val="dk1"/>
              </a:solidFill>
              <a:effectLst/>
              <a:latin typeface="+mn-lt"/>
              <a:ea typeface="+mn-ea"/>
              <a:cs typeface="+mn-cs"/>
            </a:rPr>
            <a:t>微減</a:t>
          </a:r>
          <a:r>
            <a:rPr kumimoji="1" lang="ja-JP" altLang="ja-JP" sz="1100" baseline="0">
              <a:solidFill>
                <a:schemeClr val="dk1"/>
              </a:solidFill>
              <a:effectLst/>
              <a:latin typeface="+mn-lt"/>
              <a:ea typeface="+mn-ea"/>
              <a:cs typeface="+mn-cs"/>
            </a:rPr>
            <a:t>により繰入額が減となったこと</a:t>
          </a:r>
          <a:r>
            <a:rPr kumimoji="1" lang="ja-JP" altLang="en-US" sz="1100" baseline="0">
              <a:solidFill>
                <a:schemeClr val="dk1"/>
              </a:solidFill>
              <a:effectLst/>
              <a:latin typeface="+mn-lt"/>
              <a:ea typeface="+mn-ea"/>
              <a:cs typeface="+mn-cs"/>
            </a:rPr>
            <a:t>によるもの。</a:t>
          </a:r>
          <a:endParaRPr lang="ja-JP" altLang="ja-JP" sz="1400">
            <a:effectLst/>
          </a:endParaRPr>
        </a:p>
        <a:p>
          <a:r>
            <a:rPr kumimoji="1" lang="ja-JP" altLang="ja-JP" sz="1100">
              <a:solidFill>
                <a:schemeClr val="dk1"/>
              </a:solidFill>
              <a:effectLst/>
              <a:latin typeface="+mn-lt"/>
              <a:ea typeface="+mn-ea"/>
              <a:cs typeface="+mn-cs"/>
            </a:rPr>
            <a:t>　実質単年度収支については、</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8.37%</a:t>
          </a:r>
          <a:r>
            <a:rPr kumimoji="1" lang="ja-JP" altLang="en-US" sz="1100">
              <a:solidFill>
                <a:schemeClr val="dk1"/>
              </a:solidFill>
              <a:effectLst/>
              <a:latin typeface="+mn-lt"/>
              <a:ea typeface="+mn-ea"/>
              <a:cs typeface="+mn-cs"/>
            </a:rPr>
            <a:t>の減となった。これは、実質収支の減に伴い、単年度収支が減になったことが主な要因である</a:t>
          </a:r>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岩手県山田町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全会計において黒字を維持している。</a:t>
          </a:r>
          <a:endParaRPr lang="ja-JP" altLang="ja-JP" sz="1400">
            <a:effectLst/>
          </a:endParaRPr>
        </a:p>
        <a:p>
          <a:r>
            <a:rPr kumimoji="1" lang="ja-JP" altLang="ja-JP" sz="1100">
              <a:solidFill>
                <a:schemeClr val="dk1"/>
              </a:solidFill>
              <a:effectLst/>
              <a:latin typeface="+mn-lt"/>
              <a:ea typeface="+mn-ea"/>
              <a:cs typeface="+mn-cs"/>
            </a:rPr>
            <a:t>今後も公営企業会計を含め、引き続き適正な財政運営に努める。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 thickBot="1" x14ac:dyDescent="0.25">
      <c r="B2" s="179" t="s">
        <v>81</v>
      </c>
      <c r="C2" s="179"/>
      <c r="D2" s="180"/>
    </row>
    <row r="3" spans="1:119" ht="18.75" customHeight="1" thickBot="1" x14ac:dyDescent="0.25">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2">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13884354</v>
      </c>
      <c r="BO4" s="411"/>
      <c r="BP4" s="411"/>
      <c r="BQ4" s="411"/>
      <c r="BR4" s="411"/>
      <c r="BS4" s="411"/>
      <c r="BT4" s="411"/>
      <c r="BU4" s="412"/>
      <c r="BV4" s="410">
        <v>21436813</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2</v>
      </c>
      <c r="CU4" s="417"/>
      <c r="CV4" s="417"/>
      <c r="CW4" s="417"/>
      <c r="CX4" s="417"/>
      <c r="CY4" s="417"/>
      <c r="CZ4" s="417"/>
      <c r="DA4" s="418"/>
      <c r="DB4" s="416">
        <v>10.8</v>
      </c>
      <c r="DC4" s="417"/>
      <c r="DD4" s="417"/>
      <c r="DE4" s="417"/>
      <c r="DF4" s="417"/>
      <c r="DG4" s="417"/>
      <c r="DH4" s="417"/>
      <c r="DI4" s="418"/>
    </row>
    <row r="5" spans="1:119" ht="18.75" customHeight="1" x14ac:dyDescent="0.2">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13427978</v>
      </c>
      <c r="BO5" s="448"/>
      <c r="BP5" s="448"/>
      <c r="BQ5" s="448"/>
      <c r="BR5" s="448"/>
      <c r="BS5" s="448"/>
      <c r="BT5" s="448"/>
      <c r="BU5" s="449"/>
      <c r="BV5" s="447">
        <v>20528346</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85.4</v>
      </c>
      <c r="CU5" s="445"/>
      <c r="CV5" s="445"/>
      <c r="CW5" s="445"/>
      <c r="CX5" s="445"/>
      <c r="CY5" s="445"/>
      <c r="CZ5" s="445"/>
      <c r="DA5" s="446"/>
      <c r="DB5" s="444">
        <v>89.9</v>
      </c>
      <c r="DC5" s="445"/>
      <c r="DD5" s="445"/>
      <c r="DE5" s="445"/>
      <c r="DF5" s="445"/>
      <c r="DG5" s="445"/>
      <c r="DH5" s="445"/>
      <c r="DI5" s="446"/>
    </row>
    <row r="6" spans="1:119" ht="18.75" customHeight="1" x14ac:dyDescent="0.2">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102</v>
      </c>
      <c r="AV6" s="480"/>
      <c r="AW6" s="480"/>
      <c r="AX6" s="480"/>
      <c r="AY6" s="481" t="s">
        <v>103</v>
      </c>
      <c r="AZ6" s="482"/>
      <c r="BA6" s="482"/>
      <c r="BB6" s="482"/>
      <c r="BC6" s="482"/>
      <c r="BD6" s="482"/>
      <c r="BE6" s="482"/>
      <c r="BF6" s="482"/>
      <c r="BG6" s="482"/>
      <c r="BH6" s="482"/>
      <c r="BI6" s="482"/>
      <c r="BJ6" s="482"/>
      <c r="BK6" s="482"/>
      <c r="BL6" s="482"/>
      <c r="BM6" s="483"/>
      <c r="BN6" s="447">
        <v>456376</v>
      </c>
      <c r="BO6" s="448"/>
      <c r="BP6" s="448"/>
      <c r="BQ6" s="448"/>
      <c r="BR6" s="448"/>
      <c r="BS6" s="448"/>
      <c r="BT6" s="448"/>
      <c r="BU6" s="449"/>
      <c r="BV6" s="447">
        <v>908467</v>
      </c>
      <c r="BW6" s="448"/>
      <c r="BX6" s="448"/>
      <c r="BY6" s="448"/>
      <c r="BZ6" s="448"/>
      <c r="CA6" s="448"/>
      <c r="CB6" s="448"/>
      <c r="CC6" s="449"/>
      <c r="CD6" s="450" t="s">
        <v>104</v>
      </c>
      <c r="CE6" s="451"/>
      <c r="CF6" s="451"/>
      <c r="CG6" s="451"/>
      <c r="CH6" s="451"/>
      <c r="CI6" s="451"/>
      <c r="CJ6" s="451"/>
      <c r="CK6" s="451"/>
      <c r="CL6" s="451"/>
      <c r="CM6" s="451"/>
      <c r="CN6" s="451"/>
      <c r="CO6" s="451"/>
      <c r="CP6" s="451"/>
      <c r="CQ6" s="451"/>
      <c r="CR6" s="451"/>
      <c r="CS6" s="452"/>
      <c r="CT6" s="484">
        <v>87.9</v>
      </c>
      <c r="CU6" s="485"/>
      <c r="CV6" s="485"/>
      <c r="CW6" s="485"/>
      <c r="CX6" s="485"/>
      <c r="CY6" s="485"/>
      <c r="CZ6" s="485"/>
      <c r="DA6" s="486"/>
      <c r="DB6" s="484">
        <v>92.9</v>
      </c>
      <c r="DC6" s="485"/>
      <c r="DD6" s="485"/>
      <c r="DE6" s="485"/>
      <c r="DF6" s="485"/>
      <c r="DG6" s="485"/>
      <c r="DH6" s="485"/>
      <c r="DI6" s="486"/>
    </row>
    <row r="7" spans="1:119" ht="18.75" customHeight="1" x14ac:dyDescent="0.2">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105</v>
      </c>
      <c r="AN7" s="477"/>
      <c r="AO7" s="477"/>
      <c r="AP7" s="477"/>
      <c r="AQ7" s="477"/>
      <c r="AR7" s="477"/>
      <c r="AS7" s="477"/>
      <c r="AT7" s="478"/>
      <c r="AU7" s="479" t="s">
        <v>102</v>
      </c>
      <c r="AV7" s="480"/>
      <c r="AW7" s="480"/>
      <c r="AX7" s="480"/>
      <c r="AY7" s="481" t="s">
        <v>106</v>
      </c>
      <c r="AZ7" s="482"/>
      <c r="BA7" s="482"/>
      <c r="BB7" s="482"/>
      <c r="BC7" s="482"/>
      <c r="BD7" s="482"/>
      <c r="BE7" s="482"/>
      <c r="BF7" s="482"/>
      <c r="BG7" s="482"/>
      <c r="BH7" s="482"/>
      <c r="BI7" s="482"/>
      <c r="BJ7" s="482"/>
      <c r="BK7" s="482"/>
      <c r="BL7" s="482"/>
      <c r="BM7" s="483"/>
      <c r="BN7" s="447">
        <v>351172</v>
      </c>
      <c r="BO7" s="448"/>
      <c r="BP7" s="448"/>
      <c r="BQ7" s="448"/>
      <c r="BR7" s="448"/>
      <c r="BS7" s="448"/>
      <c r="BT7" s="448"/>
      <c r="BU7" s="449"/>
      <c r="BV7" s="447">
        <v>376072</v>
      </c>
      <c r="BW7" s="448"/>
      <c r="BX7" s="448"/>
      <c r="BY7" s="448"/>
      <c r="BZ7" s="448"/>
      <c r="CA7" s="448"/>
      <c r="CB7" s="448"/>
      <c r="CC7" s="449"/>
      <c r="CD7" s="450" t="s">
        <v>107</v>
      </c>
      <c r="CE7" s="451"/>
      <c r="CF7" s="451"/>
      <c r="CG7" s="451"/>
      <c r="CH7" s="451"/>
      <c r="CI7" s="451"/>
      <c r="CJ7" s="451"/>
      <c r="CK7" s="451"/>
      <c r="CL7" s="451"/>
      <c r="CM7" s="451"/>
      <c r="CN7" s="451"/>
      <c r="CO7" s="451"/>
      <c r="CP7" s="451"/>
      <c r="CQ7" s="451"/>
      <c r="CR7" s="451"/>
      <c r="CS7" s="452"/>
      <c r="CT7" s="447">
        <v>5253112</v>
      </c>
      <c r="CU7" s="448"/>
      <c r="CV7" s="448"/>
      <c r="CW7" s="448"/>
      <c r="CX7" s="448"/>
      <c r="CY7" s="448"/>
      <c r="CZ7" s="448"/>
      <c r="DA7" s="449"/>
      <c r="DB7" s="447">
        <v>4930043</v>
      </c>
      <c r="DC7" s="448"/>
      <c r="DD7" s="448"/>
      <c r="DE7" s="448"/>
      <c r="DF7" s="448"/>
      <c r="DG7" s="448"/>
      <c r="DH7" s="448"/>
      <c r="DI7" s="449"/>
    </row>
    <row r="8" spans="1:119" ht="18.75" customHeight="1" thickBot="1" x14ac:dyDescent="0.25">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108</v>
      </c>
      <c r="AN8" s="477"/>
      <c r="AO8" s="477"/>
      <c r="AP8" s="477"/>
      <c r="AQ8" s="477"/>
      <c r="AR8" s="477"/>
      <c r="AS8" s="477"/>
      <c r="AT8" s="478"/>
      <c r="AU8" s="479" t="s">
        <v>109</v>
      </c>
      <c r="AV8" s="480"/>
      <c r="AW8" s="480"/>
      <c r="AX8" s="480"/>
      <c r="AY8" s="481" t="s">
        <v>110</v>
      </c>
      <c r="AZ8" s="482"/>
      <c r="BA8" s="482"/>
      <c r="BB8" s="482"/>
      <c r="BC8" s="482"/>
      <c r="BD8" s="482"/>
      <c r="BE8" s="482"/>
      <c r="BF8" s="482"/>
      <c r="BG8" s="482"/>
      <c r="BH8" s="482"/>
      <c r="BI8" s="482"/>
      <c r="BJ8" s="482"/>
      <c r="BK8" s="482"/>
      <c r="BL8" s="482"/>
      <c r="BM8" s="483"/>
      <c r="BN8" s="447">
        <v>105204</v>
      </c>
      <c r="BO8" s="448"/>
      <c r="BP8" s="448"/>
      <c r="BQ8" s="448"/>
      <c r="BR8" s="448"/>
      <c r="BS8" s="448"/>
      <c r="BT8" s="448"/>
      <c r="BU8" s="449"/>
      <c r="BV8" s="447">
        <v>532395</v>
      </c>
      <c r="BW8" s="448"/>
      <c r="BX8" s="448"/>
      <c r="BY8" s="448"/>
      <c r="BZ8" s="448"/>
      <c r="CA8" s="448"/>
      <c r="CB8" s="448"/>
      <c r="CC8" s="449"/>
      <c r="CD8" s="450" t="s">
        <v>111</v>
      </c>
      <c r="CE8" s="451"/>
      <c r="CF8" s="451"/>
      <c r="CG8" s="451"/>
      <c r="CH8" s="451"/>
      <c r="CI8" s="451"/>
      <c r="CJ8" s="451"/>
      <c r="CK8" s="451"/>
      <c r="CL8" s="451"/>
      <c r="CM8" s="451"/>
      <c r="CN8" s="451"/>
      <c r="CO8" s="451"/>
      <c r="CP8" s="451"/>
      <c r="CQ8" s="451"/>
      <c r="CR8" s="451"/>
      <c r="CS8" s="452"/>
      <c r="CT8" s="487">
        <v>0.32</v>
      </c>
      <c r="CU8" s="488"/>
      <c r="CV8" s="488"/>
      <c r="CW8" s="488"/>
      <c r="CX8" s="488"/>
      <c r="CY8" s="488"/>
      <c r="CZ8" s="488"/>
      <c r="DA8" s="489"/>
      <c r="DB8" s="487">
        <v>0.33</v>
      </c>
      <c r="DC8" s="488"/>
      <c r="DD8" s="488"/>
      <c r="DE8" s="488"/>
      <c r="DF8" s="488"/>
      <c r="DG8" s="488"/>
      <c r="DH8" s="488"/>
      <c r="DI8" s="489"/>
    </row>
    <row r="9" spans="1:119" ht="18.75" customHeight="1" thickBot="1" x14ac:dyDescent="0.25">
      <c r="A9" s="178"/>
      <c r="B9" s="441" t="s">
        <v>112</v>
      </c>
      <c r="C9" s="442"/>
      <c r="D9" s="442"/>
      <c r="E9" s="442"/>
      <c r="F9" s="442"/>
      <c r="G9" s="442"/>
      <c r="H9" s="442"/>
      <c r="I9" s="442"/>
      <c r="J9" s="442"/>
      <c r="K9" s="490"/>
      <c r="L9" s="491" t="s">
        <v>113</v>
      </c>
      <c r="M9" s="492"/>
      <c r="N9" s="492"/>
      <c r="O9" s="492"/>
      <c r="P9" s="492"/>
      <c r="Q9" s="493"/>
      <c r="R9" s="494">
        <v>14320</v>
      </c>
      <c r="S9" s="495"/>
      <c r="T9" s="495"/>
      <c r="U9" s="495"/>
      <c r="V9" s="496"/>
      <c r="W9" s="404" t="s">
        <v>114</v>
      </c>
      <c r="X9" s="405"/>
      <c r="Y9" s="405"/>
      <c r="Z9" s="405"/>
      <c r="AA9" s="405"/>
      <c r="AB9" s="405"/>
      <c r="AC9" s="405"/>
      <c r="AD9" s="405"/>
      <c r="AE9" s="405"/>
      <c r="AF9" s="405"/>
      <c r="AG9" s="405"/>
      <c r="AH9" s="405"/>
      <c r="AI9" s="405"/>
      <c r="AJ9" s="405"/>
      <c r="AK9" s="405"/>
      <c r="AL9" s="406"/>
      <c r="AM9" s="476" t="s">
        <v>115</v>
      </c>
      <c r="AN9" s="477"/>
      <c r="AO9" s="477"/>
      <c r="AP9" s="477"/>
      <c r="AQ9" s="477"/>
      <c r="AR9" s="477"/>
      <c r="AS9" s="477"/>
      <c r="AT9" s="478"/>
      <c r="AU9" s="479" t="s">
        <v>116</v>
      </c>
      <c r="AV9" s="480"/>
      <c r="AW9" s="480"/>
      <c r="AX9" s="480"/>
      <c r="AY9" s="481" t="s">
        <v>117</v>
      </c>
      <c r="AZ9" s="482"/>
      <c r="BA9" s="482"/>
      <c r="BB9" s="482"/>
      <c r="BC9" s="482"/>
      <c r="BD9" s="482"/>
      <c r="BE9" s="482"/>
      <c r="BF9" s="482"/>
      <c r="BG9" s="482"/>
      <c r="BH9" s="482"/>
      <c r="BI9" s="482"/>
      <c r="BJ9" s="482"/>
      <c r="BK9" s="482"/>
      <c r="BL9" s="482"/>
      <c r="BM9" s="483"/>
      <c r="BN9" s="447">
        <v>-427191</v>
      </c>
      <c r="BO9" s="448"/>
      <c r="BP9" s="448"/>
      <c r="BQ9" s="448"/>
      <c r="BR9" s="448"/>
      <c r="BS9" s="448"/>
      <c r="BT9" s="448"/>
      <c r="BU9" s="449"/>
      <c r="BV9" s="447">
        <v>-133003</v>
      </c>
      <c r="BW9" s="448"/>
      <c r="BX9" s="448"/>
      <c r="BY9" s="448"/>
      <c r="BZ9" s="448"/>
      <c r="CA9" s="448"/>
      <c r="CB9" s="448"/>
      <c r="CC9" s="449"/>
      <c r="CD9" s="450" t="s">
        <v>118</v>
      </c>
      <c r="CE9" s="451"/>
      <c r="CF9" s="451"/>
      <c r="CG9" s="451"/>
      <c r="CH9" s="451"/>
      <c r="CI9" s="451"/>
      <c r="CJ9" s="451"/>
      <c r="CK9" s="451"/>
      <c r="CL9" s="451"/>
      <c r="CM9" s="451"/>
      <c r="CN9" s="451"/>
      <c r="CO9" s="451"/>
      <c r="CP9" s="451"/>
      <c r="CQ9" s="451"/>
      <c r="CR9" s="451"/>
      <c r="CS9" s="452"/>
      <c r="CT9" s="444">
        <v>9.1999999999999993</v>
      </c>
      <c r="CU9" s="445"/>
      <c r="CV9" s="445"/>
      <c r="CW9" s="445"/>
      <c r="CX9" s="445"/>
      <c r="CY9" s="445"/>
      <c r="CZ9" s="445"/>
      <c r="DA9" s="446"/>
      <c r="DB9" s="444">
        <v>4.2</v>
      </c>
      <c r="DC9" s="445"/>
      <c r="DD9" s="445"/>
      <c r="DE9" s="445"/>
      <c r="DF9" s="445"/>
      <c r="DG9" s="445"/>
      <c r="DH9" s="445"/>
      <c r="DI9" s="446"/>
    </row>
    <row r="10" spans="1:119" ht="18.75" customHeight="1" thickBot="1" x14ac:dyDescent="0.25">
      <c r="A10" s="178"/>
      <c r="B10" s="441"/>
      <c r="C10" s="442"/>
      <c r="D10" s="442"/>
      <c r="E10" s="442"/>
      <c r="F10" s="442"/>
      <c r="G10" s="442"/>
      <c r="H10" s="442"/>
      <c r="I10" s="442"/>
      <c r="J10" s="442"/>
      <c r="K10" s="490"/>
      <c r="L10" s="497" t="s">
        <v>119</v>
      </c>
      <c r="M10" s="477"/>
      <c r="N10" s="477"/>
      <c r="O10" s="477"/>
      <c r="P10" s="477"/>
      <c r="Q10" s="478"/>
      <c r="R10" s="498">
        <v>15826</v>
      </c>
      <c r="S10" s="499"/>
      <c r="T10" s="499"/>
      <c r="U10" s="499"/>
      <c r="V10" s="500"/>
      <c r="W10" s="435"/>
      <c r="X10" s="436"/>
      <c r="Y10" s="436"/>
      <c r="Z10" s="436"/>
      <c r="AA10" s="436"/>
      <c r="AB10" s="436"/>
      <c r="AC10" s="436"/>
      <c r="AD10" s="436"/>
      <c r="AE10" s="436"/>
      <c r="AF10" s="436"/>
      <c r="AG10" s="436"/>
      <c r="AH10" s="436"/>
      <c r="AI10" s="436"/>
      <c r="AJ10" s="436"/>
      <c r="AK10" s="436"/>
      <c r="AL10" s="439"/>
      <c r="AM10" s="476" t="s">
        <v>120</v>
      </c>
      <c r="AN10" s="477"/>
      <c r="AO10" s="477"/>
      <c r="AP10" s="477"/>
      <c r="AQ10" s="477"/>
      <c r="AR10" s="477"/>
      <c r="AS10" s="477"/>
      <c r="AT10" s="478"/>
      <c r="AU10" s="479" t="s">
        <v>121</v>
      </c>
      <c r="AV10" s="480"/>
      <c r="AW10" s="480"/>
      <c r="AX10" s="480"/>
      <c r="AY10" s="481" t="s">
        <v>122</v>
      </c>
      <c r="AZ10" s="482"/>
      <c r="BA10" s="482"/>
      <c r="BB10" s="482"/>
      <c r="BC10" s="482"/>
      <c r="BD10" s="482"/>
      <c r="BE10" s="482"/>
      <c r="BF10" s="482"/>
      <c r="BG10" s="482"/>
      <c r="BH10" s="482"/>
      <c r="BI10" s="482"/>
      <c r="BJ10" s="482"/>
      <c r="BK10" s="482"/>
      <c r="BL10" s="482"/>
      <c r="BM10" s="483"/>
      <c r="BN10" s="447">
        <v>451545</v>
      </c>
      <c r="BO10" s="448"/>
      <c r="BP10" s="448"/>
      <c r="BQ10" s="448"/>
      <c r="BR10" s="448"/>
      <c r="BS10" s="448"/>
      <c r="BT10" s="448"/>
      <c r="BU10" s="449"/>
      <c r="BV10" s="447">
        <v>568250</v>
      </c>
      <c r="BW10" s="448"/>
      <c r="BX10" s="448"/>
      <c r="BY10" s="448"/>
      <c r="BZ10" s="448"/>
      <c r="CA10" s="448"/>
      <c r="CB10" s="448"/>
      <c r="CC10" s="449"/>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1"/>
      <c r="C11" s="442"/>
      <c r="D11" s="442"/>
      <c r="E11" s="442"/>
      <c r="F11" s="442"/>
      <c r="G11" s="442"/>
      <c r="H11" s="442"/>
      <c r="I11" s="442"/>
      <c r="J11" s="442"/>
      <c r="K11" s="490"/>
      <c r="L11" s="501" t="s">
        <v>124</v>
      </c>
      <c r="M11" s="502"/>
      <c r="N11" s="502"/>
      <c r="O11" s="502"/>
      <c r="P11" s="502"/>
      <c r="Q11" s="503"/>
      <c r="R11" s="504" t="s">
        <v>125</v>
      </c>
      <c r="S11" s="505"/>
      <c r="T11" s="505"/>
      <c r="U11" s="505"/>
      <c r="V11" s="506"/>
      <c r="W11" s="435"/>
      <c r="X11" s="436"/>
      <c r="Y11" s="436"/>
      <c r="Z11" s="436"/>
      <c r="AA11" s="436"/>
      <c r="AB11" s="436"/>
      <c r="AC11" s="436"/>
      <c r="AD11" s="436"/>
      <c r="AE11" s="436"/>
      <c r="AF11" s="436"/>
      <c r="AG11" s="436"/>
      <c r="AH11" s="436"/>
      <c r="AI11" s="436"/>
      <c r="AJ11" s="436"/>
      <c r="AK11" s="436"/>
      <c r="AL11" s="439"/>
      <c r="AM11" s="476" t="s">
        <v>126</v>
      </c>
      <c r="AN11" s="477"/>
      <c r="AO11" s="477"/>
      <c r="AP11" s="477"/>
      <c r="AQ11" s="477"/>
      <c r="AR11" s="477"/>
      <c r="AS11" s="477"/>
      <c r="AT11" s="478"/>
      <c r="AU11" s="479" t="s">
        <v>127</v>
      </c>
      <c r="AV11" s="480"/>
      <c r="AW11" s="480"/>
      <c r="AX11" s="480"/>
      <c r="AY11" s="481" t="s">
        <v>128</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129</v>
      </c>
      <c r="CE11" s="451"/>
      <c r="CF11" s="451"/>
      <c r="CG11" s="451"/>
      <c r="CH11" s="451"/>
      <c r="CI11" s="451"/>
      <c r="CJ11" s="451"/>
      <c r="CK11" s="451"/>
      <c r="CL11" s="451"/>
      <c r="CM11" s="451"/>
      <c r="CN11" s="451"/>
      <c r="CO11" s="451"/>
      <c r="CP11" s="451"/>
      <c r="CQ11" s="451"/>
      <c r="CR11" s="451"/>
      <c r="CS11" s="452"/>
      <c r="CT11" s="487" t="s">
        <v>130</v>
      </c>
      <c r="CU11" s="488"/>
      <c r="CV11" s="488"/>
      <c r="CW11" s="488"/>
      <c r="CX11" s="488"/>
      <c r="CY11" s="488"/>
      <c r="CZ11" s="488"/>
      <c r="DA11" s="489"/>
      <c r="DB11" s="487" t="s">
        <v>130</v>
      </c>
      <c r="DC11" s="488"/>
      <c r="DD11" s="488"/>
      <c r="DE11" s="488"/>
      <c r="DF11" s="488"/>
      <c r="DG11" s="488"/>
      <c r="DH11" s="488"/>
      <c r="DI11" s="489"/>
    </row>
    <row r="12" spans="1:119" ht="18.75" customHeight="1" x14ac:dyDescent="0.2">
      <c r="A12" s="178"/>
      <c r="B12" s="507" t="s">
        <v>131</v>
      </c>
      <c r="C12" s="508"/>
      <c r="D12" s="508"/>
      <c r="E12" s="508"/>
      <c r="F12" s="508"/>
      <c r="G12" s="508"/>
      <c r="H12" s="508"/>
      <c r="I12" s="508"/>
      <c r="J12" s="508"/>
      <c r="K12" s="509"/>
      <c r="L12" s="516" t="s">
        <v>132</v>
      </c>
      <c r="M12" s="517"/>
      <c r="N12" s="517"/>
      <c r="O12" s="517"/>
      <c r="P12" s="517"/>
      <c r="Q12" s="518"/>
      <c r="R12" s="519">
        <v>14808</v>
      </c>
      <c r="S12" s="520"/>
      <c r="T12" s="520"/>
      <c r="U12" s="520"/>
      <c r="V12" s="521"/>
      <c r="W12" s="522" t="s">
        <v>1</v>
      </c>
      <c r="X12" s="480"/>
      <c r="Y12" s="480"/>
      <c r="Z12" s="480"/>
      <c r="AA12" s="480"/>
      <c r="AB12" s="523"/>
      <c r="AC12" s="524" t="s">
        <v>133</v>
      </c>
      <c r="AD12" s="525"/>
      <c r="AE12" s="525"/>
      <c r="AF12" s="525"/>
      <c r="AG12" s="526"/>
      <c r="AH12" s="524" t="s">
        <v>134</v>
      </c>
      <c r="AI12" s="525"/>
      <c r="AJ12" s="525"/>
      <c r="AK12" s="525"/>
      <c r="AL12" s="527"/>
      <c r="AM12" s="476" t="s">
        <v>135</v>
      </c>
      <c r="AN12" s="477"/>
      <c r="AO12" s="477"/>
      <c r="AP12" s="477"/>
      <c r="AQ12" s="477"/>
      <c r="AR12" s="477"/>
      <c r="AS12" s="477"/>
      <c r="AT12" s="478"/>
      <c r="AU12" s="479" t="s">
        <v>102</v>
      </c>
      <c r="AV12" s="480"/>
      <c r="AW12" s="480"/>
      <c r="AX12" s="480"/>
      <c r="AY12" s="481" t="s">
        <v>136</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0</v>
      </c>
      <c r="BW12" s="448"/>
      <c r="BX12" s="448"/>
      <c r="BY12" s="448"/>
      <c r="BZ12" s="448"/>
      <c r="CA12" s="448"/>
      <c r="CB12" s="448"/>
      <c r="CC12" s="449"/>
      <c r="CD12" s="450" t="s">
        <v>137</v>
      </c>
      <c r="CE12" s="451"/>
      <c r="CF12" s="451"/>
      <c r="CG12" s="451"/>
      <c r="CH12" s="451"/>
      <c r="CI12" s="451"/>
      <c r="CJ12" s="451"/>
      <c r="CK12" s="451"/>
      <c r="CL12" s="451"/>
      <c r="CM12" s="451"/>
      <c r="CN12" s="451"/>
      <c r="CO12" s="451"/>
      <c r="CP12" s="451"/>
      <c r="CQ12" s="451"/>
      <c r="CR12" s="451"/>
      <c r="CS12" s="452"/>
      <c r="CT12" s="487" t="s">
        <v>130</v>
      </c>
      <c r="CU12" s="488"/>
      <c r="CV12" s="488"/>
      <c r="CW12" s="488"/>
      <c r="CX12" s="488"/>
      <c r="CY12" s="488"/>
      <c r="CZ12" s="488"/>
      <c r="DA12" s="489"/>
      <c r="DB12" s="487" t="s">
        <v>138</v>
      </c>
      <c r="DC12" s="488"/>
      <c r="DD12" s="488"/>
      <c r="DE12" s="488"/>
      <c r="DF12" s="488"/>
      <c r="DG12" s="488"/>
      <c r="DH12" s="488"/>
      <c r="DI12" s="489"/>
    </row>
    <row r="13" spans="1:119" ht="18.75" customHeight="1" x14ac:dyDescent="0.2">
      <c r="A13" s="178"/>
      <c r="B13" s="510"/>
      <c r="C13" s="511"/>
      <c r="D13" s="511"/>
      <c r="E13" s="511"/>
      <c r="F13" s="511"/>
      <c r="G13" s="511"/>
      <c r="H13" s="511"/>
      <c r="I13" s="511"/>
      <c r="J13" s="511"/>
      <c r="K13" s="512"/>
      <c r="L13" s="187"/>
      <c r="M13" s="538" t="s">
        <v>139</v>
      </c>
      <c r="N13" s="539"/>
      <c r="O13" s="539"/>
      <c r="P13" s="539"/>
      <c r="Q13" s="540"/>
      <c r="R13" s="531">
        <v>14748</v>
      </c>
      <c r="S13" s="532"/>
      <c r="T13" s="532"/>
      <c r="U13" s="532"/>
      <c r="V13" s="533"/>
      <c r="W13" s="463" t="s">
        <v>140</v>
      </c>
      <c r="X13" s="464"/>
      <c r="Y13" s="464"/>
      <c r="Z13" s="464"/>
      <c r="AA13" s="464"/>
      <c r="AB13" s="454"/>
      <c r="AC13" s="498">
        <v>846</v>
      </c>
      <c r="AD13" s="499"/>
      <c r="AE13" s="499"/>
      <c r="AF13" s="499"/>
      <c r="AG13" s="541"/>
      <c r="AH13" s="498">
        <v>967</v>
      </c>
      <c r="AI13" s="499"/>
      <c r="AJ13" s="499"/>
      <c r="AK13" s="499"/>
      <c r="AL13" s="500"/>
      <c r="AM13" s="476" t="s">
        <v>141</v>
      </c>
      <c r="AN13" s="477"/>
      <c r="AO13" s="477"/>
      <c r="AP13" s="477"/>
      <c r="AQ13" s="477"/>
      <c r="AR13" s="477"/>
      <c r="AS13" s="477"/>
      <c r="AT13" s="478"/>
      <c r="AU13" s="479" t="s">
        <v>127</v>
      </c>
      <c r="AV13" s="480"/>
      <c r="AW13" s="480"/>
      <c r="AX13" s="480"/>
      <c r="AY13" s="481" t="s">
        <v>142</v>
      </c>
      <c r="AZ13" s="482"/>
      <c r="BA13" s="482"/>
      <c r="BB13" s="482"/>
      <c r="BC13" s="482"/>
      <c r="BD13" s="482"/>
      <c r="BE13" s="482"/>
      <c r="BF13" s="482"/>
      <c r="BG13" s="482"/>
      <c r="BH13" s="482"/>
      <c r="BI13" s="482"/>
      <c r="BJ13" s="482"/>
      <c r="BK13" s="482"/>
      <c r="BL13" s="482"/>
      <c r="BM13" s="483"/>
      <c r="BN13" s="447">
        <v>24354</v>
      </c>
      <c r="BO13" s="448"/>
      <c r="BP13" s="448"/>
      <c r="BQ13" s="448"/>
      <c r="BR13" s="448"/>
      <c r="BS13" s="448"/>
      <c r="BT13" s="448"/>
      <c r="BU13" s="449"/>
      <c r="BV13" s="447">
        <v>435247</v>
      </c>
      <c r="BW13" s="448"/>
      <c r="BX13" s="448"/>
      <c r="BY13" s="448"/>
      <c r="BZ13" s="448"/>
      <c r="CA13" s="448"/>
      <c r="CB13" s="448"/>
      <c r="CC13" s="449"/>
      <c r="CD13" s="450" t="s">
        <v>143</v>
      </c>
      <c r="CE13" s="451"/>
      <c r="CF13" s="451"/>
      <c r="CG13" s="451"/>
      <c r="CH13" s="451"/>
      <c r="CI13" s="451"/>
      <c r="CJ13" s="451"/>
      <c r="CK13" s="451"/>
      <c r="CL13" s="451"/>
      <c r="CM13" s="451"/>
      <c r="CN13" s="451"/>
      <c r="CO13" s="451"/>
      <c r="CP13" s="451"/>
      <c r="CQ13" s="451"/>
      <c r="CR13" s="451"/>
      <c r="CS13" s="452"/>
      <c r="CT13" s="444">
        <v>5.4</v>
      </c>
      <c r="CU13" s="445"/>
      <c r="CV13" s="445"/>
      <c r="CW13" s="445"/>
      <c r="CX13" s="445"/>
      <c r="CY13" s="445"/>
      <c r="CZ13" s="445"/>
      <c r="DA13" s="446"/>
      <c r="DB13" s="444">
        <v>6.1</v>
      </c>
      <c r="DC13" s="445"/>
      <c r="DD13" s="445"/>
      <c r="DE13" s="445"/>
      <c r="DF13" s="445"/>
      <c r="DG13" s="445"/>
      <c r="DH13" s="445"/>
      <c r="DI13" s="446"/>
    </row>
    <row r="14" spans="1:119" ht="18.75" customHeight="1" thickBot="1" x14ac:dyDescent="0.25">
      <c r="A14" s="178"/>
      <c r="B14" s="510"/>
      <c r="C14" s="511"/>
      <c r="D14" s="511"/>
      <c r="E14" s="511"/>
      <c r="F14" s="511"/>
      <c r="G14" s="511"/>
      <c r="H14" s="511"/>
      <c r="I14" s="511"/>
      <c r="J14" s="511"/>
      <c r="K14" s="512"/>
      <c r="L14" s="528" t="s">
        <v>144</v>
      </c>
      <c r="M14" s="529"/>
      <c r="N14" s="529"/>
      <c r="O14" s="529"/>
      <c r="P14" s="529"/>
      <c r="Q14" s="530"/>
      <c r="R14" s="531">
        <v>15073</v>
      </c>
      <c r="S14" s="532"/>
      <c r="T14" s="532"/>
      <c r="U14" s="532"/>
      <c r="V14" s="533"/>
      <c r="W14" s="437"/>
      <c r="X14" s="438"/>
      <c r="Y14" s="438"/>
      <c r="Z14" s="438"/>
      <c r="AA14" s="438"/>
      <c r="AB14" s="427"/>
      <c r="AC14" s="534">
        <v>12.4</v>
      </c>
      <c r="AD14" s="535"/>
      <c r="AE14" s="535"/>
      <c r="AF14" s="535"/>
      <c r="AG14" s="536"/>
      <c r="AH14" s="534">
        <v>12.7</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145</v>
      </c>
      <c r="CE14" s="543"/>
      <c r="CF14" s="543"/>
      <c r="CG14" s="543"/>
      <c r="CH14" s="543"/>
      <c r="CI14" s="543"/>
      <c r="CJ14" s="543"/>
      <c r="CK14" s="543"/>
      <c r="CL14" s="543"/>
      <c r="CM14" s="543"/>
      <c r="CN14" s="543"/>
      <c r="CO14" s="543"/>
      <c r="CP14" s="543"/>
      <c r="CQ14" s="543"/>
      <c r="CR14" s="543"/>
      <c r="CS14" s="544"/>
      <c r="CT14" s="545" t="s">
        <v>130</v>
      </c>
      <c r="CU14" s="546"/>
      <c r="CV14" s="546"/>
      <c r="CW14" s="546"/>
      <c r="CX14" s="546"/>
      <c r="CY14" s="546"/>
      <c r="CZ14" s="546"/>
      <c r="DA14" s="547"/>
      <c r="DB14" s="545" t="s">
        <v>138</v>
      </c>
      <c r="DC14" s="546"/>
      <c r="DD14" s="546"/>
      <c r="DE14" s="546"/>
      <c r="DF14" s="546"/>
      <c r="DG14" s="546"/>
      <c r="DH14" s="546"/>
      <c r="DI14" s="547"/>
    </row>
    <row r="15" spans="1:119" ht="18.75" customHeight="1" x14ac:dyDescent="0.2">
      <c r="A15" s="178"/>
      <c r="B15" s="510"/>
      <c r="C15" s="511"/>
      <c r="D15" s="511"/>
      <c r="E15" s="511"/>
      <c r="F15" s="511"/>
      <c r="G15" s="511"/>
      <c r="H15" s="511"/>
      <c r="I15" s="511"/>
      <c r="J15" s="511"/>
      <c r="K15" s="512"/>
      <c r="L15" s="187"/>
      <c r="M15" s="538" t="s">
        <v>146</v>
      </c>
      <c r="N15" s="539"/>
      <c r="O15" s="539"/>
      <c r="P15" s="539"/>
      <c r="Q15" s="540"/>
      <c r="R15" s="531">
        <v>15004</v>
      </c>
      <c r="S15" s="532"/>
      <c r="T15" s="532"/>
      <c r="U15" s="532"/>
      <c r="V15" s="533"/>
      <c r="W15" s="463" t="s">
        <v>147</v>
      </c>
      <c r="X15" s="464"/>
      <c r="Y15" s="464"/>
      <c r="Z15" s="464"/>
      <c r="AA15" s="464"/>
      <c r="AB15" s="454"/>
      <c r="AC15" s="498">
        <v>2007</v>
      </c>
      <c r="AD15" s="499"/>
      <c r="AE15" s="499"/>
      <c r="AF15" s="499"/>
      <c r="AG15" s="541"/>
      <c r="AH15" s="498">
        <v>2474</v>
      </c>
      <c r="AI15" s="499"/>
      <c r="AJ15" s="499"/>
      <c r="AK15" s="499"/>
      <c r="AL15" s="500"/>
      <c r="AM15" s="476"/>
      <c r="AN15" s="477"/>
      <c r="AO15" s="477"/>
      <c r="AP15" s="477"/>
      <c r="AQ15" s="477"/>
      <c r="AR15" s="477"/>
      <c r="AS15" s="477"/>
      <c r="AT15" s="478"/>
      <c r="AU15" s="479"/>
      <c r="AV15" s="480"/>
      <c r="AW15" s="480"/>
      <c r="AX15" s="480"/>
      <c r="AY15" s="407" t="s">
        <v>148</v>
      </c>
      <c r="AZ15" s="408"/>
      <c r="BA15" s="408"/>
      <c r="BB15" s="408"/>
      <c r="BC15" s="408"/>
      <c r="BD15" s="408"/>
      <c r="BE15" s="408"/>
      <c r="BF15" s="408"/>
      <c r="BG15" s="408"/>
      <c r="BH15" s="408"/>
      <c r="BI15" s="408"/>
      <c r="BJ15" s="408"/>
      <c r="BK15" s="408"/>
      <c r="BL15" s="408"/>
      <c r="BM15" s="409"/>
      <c r="BN15" s="410">
        <v>1434541</v>
      </c>
      <c r="BO15" s="411"/>
      <c r="BP15" s="411"/>
      <c r="BQ15" s="411"/>
      <c r="BR15" s="411"/>
      <c r="BS15" s="411"/>
      <c r="BT15" s="411"/>
      <c r="BU15" s="412"/>
      <c r="BV15" s="410">
        <v>1475534</v>
      </c>
      <c r="BW15" s="411"/>
      <c r="BX15" s="411"/>
      <c r="BY15" s="411"/>
      <c r="BZ15" s="411"/>
      <c r="CA15" s="411"/>
      <c r="CB15" s="411"/>
      <c r="CC15" s="412"/>
      <c r="CD15" s="548" t="s">
        <v>149</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10"/>
      <c r="C16" s="511"/>
      <c r="D16" s="511"/>
      <c r="E16" s="511"/>
      <c r="F16" s="511"/>
      <c r="G16" s="511"/>
      <c r="H16" s="511"/>
      <c r="I16" s="511"/>
      <c r="J16" s="511"/>
      <c r="K16" s="512"/>
      <c r="L16" s="528" t="s">
        <v>150</v>
      </c>
      <c r="M16" s="551"/>
      <c r="N16" s="551"/>
      <c r="O16" s="551"/>
      <c r="P16" s="551"/>
      <c r="Q16" s="552"/>
      <c r="R16" s="553" t="s">
        <v>151</v>
      </c>
      <c r="S16" s="554"/>
      <c r="T16" s="554"/>
      <c r="U16" s="554"/>
      <c r="V16" s="555"/>
      <c r="W16" s="437"/>
      <c r="X16" s="438"/>
      <c r="Y16" s="438"/>
      <c r="Z16" s="438"/>
      <c r="AA16" s="438"/>
      <c r="AB16" s="427"/>
      <c r="AC16" s="534">
        <v>29.5</v>
      </c>
      <c r="AD16" s="535"/>
      <c r="AE16" s="535"/>
      <c r="AF16" s="535"/>
      <c r="AG16" s="536"/>
      <c r="AH16" s="534">
        <v>32.5</v>
      </c>
      <c r="AI16" s="535"/>
      <c r="AJ16" s="535"/>
      <c r="AK16" s="535"/>
      <c r="AL16" s="537"/>
      <c r="AM16" s="476"/>
      <c r="AN16" s="477"/>
      <c r="AO16" s="477"/>
      <c r="AP16" s="477"/>
      <c r="AQ16" s="477"/>
      <c r="AR16" s="477"/>
      <c r="AS16" s="477"/>
      <c r="AT16" s="478"/>
      <c r="AU16" s="479"/>
      <c r="AV16" s="480"/>
      <c r="AW16" s="480"/>
      <c r="AX16" s="480"/>
      <c r="AY16" s="481" t="s">
        <v>152</v>
      </c>
      <c r="AZ16" s="482"/>
      <c r="BA16" s="482"/>
      <c r="BB16" s="482"/>
      <c r="BC16" s="482"/>
      <c r="BD16" s="482"/>
      <c r="BE16" s="482"/>
      <c r="BF16" s="482"/>
      <c r="BG16" s="482"/>
      <c r="BH16" s="482"/>
      <c r="BI16" s="482"/>
      <c r="BJ16" s="482"/>
      <c r="BK16" s="482"/>
      <c r="BL16" s="482"/>
      <c r="BM16" s="483"/>
      <c r="BN16" s="447">
        <v>4712490</v>
      </c>
      <c r="BO16" s="448"/>
      <c r="BP16" s="448"/>
      <c r="BQ16" s="448"/>
      <c r="BR16" s="448"/>
      <c r="BS16" s="448"/>
      <c r="BT16" s="448"/>
      <c r="BU16" s="449"/>
      <c r="BV16" s="447">
        <v>4412467</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5">
      <c r="A17" s="178"/>
      <c r="B17" s="513"/>
      <c r="C17" s="514"/>
      <c r="D17" s="514"/>
      <c r="E17" s="514"/>
      <c r="F17" s="514"/>
      <c r="G17" s="514"/>
      <c r="H17" s="514"/>
      <c r="I17" s="514"/>
      <c r="J17" s="514"/>
      <c r="K17" s="515"/>
      <c r="L17" s="192"/>
      <c r="M17" s="558" t="s">
        <v>153</v>
      </c>
      <c r="N17" s="559"/>
      <c r="O17" s="559"/>
      <c r="P17" s="559"/>
      <c r="Q17" s="560"/>
      <c r="R17" s="553" t="s">
        <v>154</v>
      </c>
      <c r="S17" s="554"/>
      <c r="T17" s="554"/>
      <c r="U17" s="554"/>
      <c r="V17" s="555"/>
      <c r="W17" s="463" t="s">
        <v>155</v>
      </c>
      <c r="X17" s="464"/>
      <c r="Y17" s="464"/>
      <c r="Z17" s="464"/>
      <c r="AA17" s="464"/>
      <c r="AB17" s="454"/>
      <c r="AC17" s="498">
        <v>3950</v>
      </c>
      <c r="AD17" s="499"/>
      <c r="AE17" s="499"/>
      <c r="AF17" s="499"/>
      <c r="AG17" s="541"/>
      <c r="AH17" s="498">
        <v>4171</v>
      </c>
      <c r="AI17" s="499"/>
      <c r="AJ17" s="499"/>
      <c r="AK17" s="499"/>
      <c r="AL17" s="500"/>
      <c r="AM17" s="476"/>
      <c r="AN17" s="477"/>
      <c r="AO17" s="477"/>
      <c r="AP17" s="477"/>
      <c r="AQ17" s="477"/>
      <c r="AR17" s="477"/>
      <c r="AS17" s="477"/>
      <c r="AT17" s="478"/>
      <c r="AU17" s="479"/>
      <c r="AV17" s="480"/>
      <c r="AW17" s="480"/>
      <c r="AX17" s="480"/>
      <c r="AY17" s="481" t="s">
        <v>156</v>
      </c>
      <c r="AZ17" s="482"/>
      <c r="BA17" s="482"/>
      <c r="BB17" s="482"/>
      <c r="BC17" s="482"/>
      <c r="BD17" s="482"/>
      <c r="BE17" s="482"/>
      <c r="BF17" s="482"/>
      <c r="BG17" s="482"/>
      <c r="BH17" s="482"/>
      <c r="BI17" s="482"/>
      <c r="BJ17" s="482"/>
      <c r="BK17" s="482"/>
      <c r="BL17" s="482"/>
      <c r="BM17" s="483"/>
      <c r="BN17" s="447">
        <v>1776781</v>
      </c>
      <c r="BO17" s="448"/>
      <c r="BP17" s="448"/>
      <c r="BQ17" s="448"/>
      <c r="BR17" s="448"/>
      <c r="BS17" s="448"/>
      <c r="BT17" s="448"/>
      <c r="BU17" s="449"/>
      <c r="BV17" s="447">
        <v>1839933</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5">
      <c r="A18" s="178"/>
      <c r="B18" s="569" t="s">
        <v>157</v>
      </c>
      <c r="C18" s="490"/>
      <c r="D18" s="490"/>
      <c r="E18" s="570"/>
      <c r="F18" s="570"/>
      <c r="G18" s="570"/>
      <c r="H18" s="570"/>
      <c r="I18" s="570"/>
      <c r="J18" s="570"/>
      <c r="K18" s="570"/>
      <c r="L18" s="571">
        <v>262.81</v>
      </c>
      <c r="M18" s="571"/>
      <c r="N18" s="571"/>
      <c r="O18" s="571"/>
      <c r="P18" s="571"/>
      <c r="Q18" s="571"/>
      <c r="R18" s="572"/>
      <c r="S18" s="572"/>
      <c r="T18" s="572"/>
      <c r="U18" s="572"/>
      <c r="V18" s="573"/>
      <c r="W18" s="465"/>
      <c r="X18" s="466"/>
      <c r="Y18" s="466"/>
      <c r="Z18" s="466"/>
      <c r="AA18" s="466"/>
      <c r="AB18" s="457"/>
      <c r="AC18" s="574">
        <v>58.1</v>
      </c>
      <c r="AD18" s="575"/>
      <c r="AE18" s="575"/>
      <c r="AF18" s="575"/>
      <c r="AG18" s="576"/>
      <c r="AH18" s="574">
        <v>54.8</v>
      </c>
      <c r="AI18" s="575"/>
      <c r="AJ18" s="575"/>
      <c r="AK18" s="575"/>
      <c r="AL18" s="577"/>
      <c r="AM18" s="476"/>
      <c r="AN18" s="477"/>
      <c r="AO18" s="477"/>
      <c r="AP18" s="477"/>
      <c r="AQ18" s="477"/>
      <c r="AR18" s="477"/>
      <c r="AS18" s="477"/>
      <c r="AT18" s="478"/>
      <c r="AU18" s="479"/>
      <c r="AV18" s="480"/>
      <c r="AW18" s="480"/>
      <c r="AX18" s="480"/>
      <c r="AY18" s="481" t="s">
        <v>158</v>
      </c>
      <c r="AZ18" s="482"/>
      <c r="BA18" s="482"/>
      <c r="BB18" s="482"/>
      <c r="BC18" s="482"/>
      <c r="BD18" s="482"/>
      <c r="BE18" s="482"/>
      <c r="BF18" s="482"/>
      <c r="BG18" s="482"/>
      <c r="BH18" s="482"/>
      <c r="BI18" s="482"/>
      <c r="BJ18" s="482"/>
      <c r="BK18" s="482"/>
      <c r="BL18" s="482"/>
      <c r="BM18" s="483"/>
      <c r="BN18" s="447">
        <v>4519117</v>
      </c>
      <c r="BO18" s="448"/>
      <c r="BP18" s="448"/>
      <c r="BQ18" s="448"/>
      <c r="BR18" s="448"/>
      <c r="BS18" s="448"/>
      <c r="BT18" s="448"/>
      <c r="BU18" s="449"/>
      <c r="BV18" s="447">
        <v>4383453</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5">
      <c r="A19" s="178"/>
      <c r="B19" s="569" t="s">
        <v>159</v>
      </c>
      <c r="C19" s="490"/>
      <c r="D19" s="490"/>
      <c r="E19" s="570"/>
      <c r="F19" s="570"/>
      <c r="G19" s="570"/>
      <c r="H19" s="570"/>
      <c r="I19" s="570"/>
      <c r="J19" s="570"/>
      <c r="K19" s="570"/>
      <c r="L19" s="578">
        <v>54</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160</v>
      </c>
      <c r="AZ19" s="482"/>
      <c r="BA19" s="482"/>
      <c r="BB19" s="482"/>
      <c r="BC19" s="482"/>
      <c r="BD19" s="482"/>
      <c r="BE19" s="482"/>
      <c r="BF19" s="482"/>
      <c r="BG19" s="482"/>
      <c r="BH19" s="482"/>
      <c r="BI19" s="482"/>
      <c r="BJ19" s="482"/>
      <c r="BK19" s="482"/>
      <c r="BL19" s="482"/>
      <c r="BM19" s="483"/>
      <c r="BN19" s="447">
        <v>6846110</v>
      </c>
      <c r="BO19" s="448"/>
      <c r="BP19" s="448"/>
      <c r="BQ19" s="448"/>
      <c r="BR19" s="448"/>
      <c r="BS19" s="448"/>
      <c r="BT19" s="448"/>
      <c r="BU19" s="449"/>
      <c r="BV19" s="447">
        <v>13983249</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5">
      <c r="A20" s="178"/>
      <c r="B20" s="569" t="s">
        <v>161</v>
      </c>
      <c r="C20" s="490"/>
      <c r="D20" s="490"/>
      <c r="E20" s="570"/>
      <c r="F20" s="570"/>
      <c r="G20" s="570"/>
      <c r="H20" s="570"/>
      <c r="I20" s="570"/>
      <c r="J20" s="570"/>
      <c r="K20" s="570"/>
      <c r="L20" s="578">
        <v>5642</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5">
      <c r="A21" s="178"/>
      <c r="B21" s="587" t="s">
        <v>162</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2">
      <c r="A22" s="178"/>
      <c r="B22" s="617" t="s">
        <v>163</v>
      </c>
      <c r="C22" s="591"/>
      <c r="D22" s="592"/>
      <c r="E22" s="459" t="s">
        <v>1</v>
      </c>
      <c r="F22" s="464"/>
      <c r="G22" s="464"/>
      <c r="H22" s="464"/>
      <c r="I22" s="464"/>
      <c r="J22" s="464"/>
      <c r="K22" s="454"/>
      <c r="L22" s="459" t="s">
        <v>164</v>
      </c>
      <c r="M22" s="464"/>
      <c r="N22" s="464"/>
      <c r="O22" s="464"/>
      <c r="P22" s="454"/>
      <c r="Q22" s="622" t="s">
        <v>165</v>
      </c>
      <c r="R22" s="623"/>
      <c r="S22" s="623"/>
      <c r="T22" s="623"/>
      <c r="U22" s="623"/>
      <c r="V22" s="624"/>
      <c r="W22" s="590" t="s">
        <v>166</v>
      </c>
      <c r="X22" s="591"/>
      <c r="Y22" s="592"/>
      <c r="Z22" s="459" t="s">
        <v>1</v>
      </c>
      <c r="AA22" s="464"/>
      <c r="AB22" s="464"/>
      <c r="AC22" s="464"/>
      <c r="AD22" s="464"/>
      <c r="AE22" s="464"/>
      <c r="AF22" s="464"/>
      <c r="AG22" s="454"/>
      <c r="AH22" s="628" t="s">
        <v>167</v>
      </c>
      <c r="AI22" s="464"/>
      <c r="AJ22" s="464"/>
      <c r="AK22" s="464"/>
      <c r="AL22" s="454"/>
      <c r="AM22" s="628" t="s">
        <v>168</v>
      </c>
      <c r="AN22" s="629"/>
      <c r="AO22" s="629"/>
      <c r="AP22" s="629"/>
      <c r="AQ22" s="629"/>
      <c r="AR22" s="630"/>
      <c r="AS22" s="622" t="s">
        <v>165</v>
      </c>
      <c r="AT22" s="623"/>
      <c r="AU22" s="623"/>
      <c r="AV22" s="623"/>
      <c r="AW22" s="623"/>
      <c r="AX22" s="634"/>
      <c r="AY22" s="407" t="s">
        <v>169</v>
      </c>
      <c r="AZ22" s="408"/>
      <c r="BA22" s="408"/>
      <c r="BB22" s="408"/>
      <c r="BC22" s="408"/>
      <c r="BD22" s="408"/>
      <c r="BE22" s="408"/>
      <c r="BF22" s="408"/>
      <c r="BG22" s="408"/>
      <c r="BH22" s="408"/>
      <c r="BI22" s="408"/>
      <c r="BJ22" s="408"/>
      <c r="BK22" s="408"/>
      <c r="BL22" s="408"/>
      <c r="BM22" s="409"/>
      <c r="BN22" s="410">
        <v>10803866</v>
      </c>
      <c r="BO22" s="411"/>
      <c r="BP22" s="411"/>
      <c r="BQ22" s="411"/>
      <c r="BR22" s="411"/>
      <c r="BS22" s="411"/>
      <c r="BT22" s="411"/>
      <c r="BU22" s="412"/>
      <c r="BV22" s="410">
        <v>9894133</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2">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170</v>
      </c>
      <c r="AZ23" s="482"/>
      <c r="BA23" s="482"/>
      <c r="BB23" s="482"/>
      <c r="BC23" s="482"/>
      <c r="BD23" s="482"/>
      <c r="BE23" s="482"/>
      <c r="BF23" s="482"/>
      <c r="BG23" s="482"/>
      <c r="BH23" s="482"/>
      <c r="BI23" s="482"/>
      <c r="BJ23" s="482"/>
      <c r="BK23" s="482"/>
      <c r="BL23" s="482"/>
      <c r="BM23" s="483"/>
      <c r="BN23" s="447">
        <v>10161789</v>
      </c>
      <c r="BO23" s="448"/>
      <c r="BP23" s="448"/>
      <c r="BQ23" s="448"/>
      <c r="BR23" s="448"/>
      <c r="BS23" s="448"/>
      <c r="BT23" s="448"/>
      <c r="BU23" s="449"/>
      <c r="BV23" s="447">
        <v>9221160</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5">
      <c r="A24" s="178"/>
      <c r="B24" s="618"/>
      <c r="C24" s="594"/>
      <c r="D24" s="595"/>
      <c r="E24" s="497" t="s">
        <v>171</v>
      </c>
      <c r="F24" s="477"/>
      <c r="G24" s="477"/>
      <c r="H24" s="477"/>
      <c r="I24" s="477"/>
      <c r="J24" s="477"/>
      <c r="K24" s="478"/>
      <c r="L24" s="498">
        <v>1</v>
      </c>
      <c r="M24" s="499"/>
      <c r="N24" s="499"/>
      <c r="O24" s="499"/>
      <c r="P24" s="541"/>
      <c r="Q24" s="498">
        <v>7050</v>
      </c>
      <c r="R24" s="499"/>
      <c r="S24" s="499"/>
      <c r="T24" s="499"/>
      <c r="U24" s="499"/>
      <c r="V24" s="541"/>
      <c r="W24" s="593"/>
      <c r="X24" s="594"/>
      <c r="Y24" s="595"/>
      <c r="Z24" s="497" t="s">
        <v>172</v>
      </c>
      <c r="AA24" s="477"/>
      <c r="AB24" s="477"/>
      <c r="AC24" s="477"/>
      <c r="AD24" s="477"/>
      <c r="AE24" s="477"/>
      <c r="AF24" s="477"/>
      <c r="AG24" s="478"/>
      <c r="AH24" s="498">
        <v>180</v>
      </c>
      <c r="AI24" s="499"/>
      <c r="AJ24" s="499"/>
      <c r="AK24" s="499"/>
      <c r="AL24" s="541"/>
      <c r="AM24" s="498">
        <v>524700</v>
      </c>
      <c r="AN24" s="499"/>
      <c r="AO24" s="499"/>
      <c r="AP24" s="499"/>
      <c r="AQ24" s="499"/>
      <c r="AR24" s="541"/>
      <c r="AS24" s="498">
        <v>2915</v>
      </c>
      <c r="AT24" s="499"/>
      <c r="AU24" s="499"/>
      <c r="AV24" s="499"/>
      <c r="AW24" s="499"/>
      <c r="AX24" s="500"/>
      <c r="AY24" s="563" t="s">
        <v>173</v>
      </c>
      <c r="AZ24" s="564"/>
      <c r="BA24" s="564"/>
      <c r="BB24" s="564"/>
      <c r="BC24" s="564"/>
      <c r="BD24" s="564"/>
      <c r="BE24" s="564"/>
      <c r="BF24" s="564"/>
      <c r="BG24" s="564"/>
      <c r="BH24" s="564"/>
      <c r="BI24" s="564"/>
      <c r="BJ24" s="564"/>
      <c r="BK24" s="564"/>
      <c r="BL24" s="564"/>
      <c r="BM24" s="565"/>
      <c r="BN24" s="447">
        <v>8095748</v>
      </c>
      <c r="BO24" s="448"/>
      <c r="BP24" s="448"/>
      <c r="BQ24" s="448"/>
      <c r="BR24" s="448"/>
      <c r="BS24" s="448"/>
      <c r="BT24" s="448"/>
      <c r="BU24" s="449"/>
      <c r="BV24" s="447">
        <v>7092024</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2">
      <c r="A25" s="178"/>
      <c r="B25" s="618"/>
      <c r="C25" s="594"/>
      <c r="D25" s="595"/>
      <c r="E25" s="497" t="s">
        <v>174</v>
      </c>
      <c r="F25" s="477"/>
      <c r="G25" s="477"/>
      <c r="H25" s="477"/>
      <c r="I25" s="477"/>
      <c r="J25" s="477"/>
      <c r="K25" s="478"/>
      <c r="L25" s="498">
        <v>1</v>
      </c>
      <c r="M25" s="499"/>
      <c r="N25" s="499"/>
      <c r="O25" s="499"/>
      <c r="P25" s="541"/>
      <c r="Q25" s="498">
        <v>5670</v>
      </c>
      <c r="R25" s="499"/>
      <c r="S25" s="499"/>
      <c r="T25" s="499"/>
      <c r="U25" s="499"/>
      <c r="V25" s="541"/>
      <c r="W25" s="593"/>
      <c r="X25" s="594"/>
      <c r="Y25" s="595"/>
      <c r="Z25" s="497" t="s">
        <v>175</v>
      </c>
      <c r="AA25" s="477"/>
      <c r="AB25" s="477"/>
      <c r="AC25" s="477"/>
      <c r="AD25" s="477"/>
      <c r="AE25" s="477"/>
      <c r="AF25" s="477"/>
      <c r="AG25" s="478"/>
      <c r="AH25" s="498" t="s">
        <v>176</v>
      </c>
      <c r="AI25" s="499"/>
      <c r="AJ25" s="499"/>
      <c r="AK25" s="499"/>
      <c r="AL25" s="541"/>
      <c r="AM25" s="498" t="s">
        <v>176</v>
      </c>
      <c r="AN25" s="499"/>
      <c r="AO25" s="499"/>
      <c r="AP25" s="499"/>
      <c r="AQ25" s="499"/>
      <c r="AR25" s="541"/>
      <c r="AS25" s="498" t="s">
        <v>138</v>
      </c>
      <c r="AT25" s="499"/>
      <c r="AU25" s="499"/>
      <c r="AV25" s="499"/>
      <c r="AW25" s="499"/>
      <c r="AX25" s="500"/>
      <c r="AY25" s="407" t="s">
        <v>177</v>
      </c>
      <c r="AZ25" s="408"/>
      <c r="BA25" s="408"/>
      <c r="BB25" s="408"/>
      <c r="BC25" s="408"/>
      <c r="BD25" s="408"/>
      <c r="BE25" s="408"/>
      <c r="BF25" s="408"/>
      <c r="BG25" s="408"/>
      <c r="BH25" s="408"/>
      <c r="BI25" s="408"/>
      <c r="BJ25" s="408"/>
      <c r="BK25" s="408"/>
      <c r="BL25" s="408"/>
      <c r="BM25" s="409"/>
      <c r="BN25" s="410">
        <v>344634</v>
      </c>
      <c r="BO25" s="411"/>
      <c r="BP25" s="411"/>
      <c r="BQ25" s="411"/>
      <c r="BR25" s="411"/>
      <c r="BS25" s="411"/>
      <c r="BT25" s="411"/>
      <c r="BU25" s="412"/>
      <c r="BV25" s="410">
        <v>365697</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2">
      <c r="A26" s="178"/>
      <c r="B26" s="618"/>
      <c r="C26" s="594"/>
      <c r="D26" s="595"/>
      <c r="E26" s="497" t="s">
        <v>178</v>
      </c>
      <c r="F26" s="477"/>
      <c r="G26" s="477"/>
      <c r="H26" s="477"/>
      <c r="I26" s="477"/>
      <c r="J26" s="477"/>
      <c r="K26" s="478"/>
      <c r="L26" s="498">
        <v>1</v>
      </c>
      <c r="M26" s="499"/>
      <c r="N26" s="499"/>
      <c r="O26" s="499"/>
      <c r="P26" s="541"/>
      <c r="Q26" s="498">
        <v>5500</v>
      </c>
      <c r="R26" s="499"/>
      <c r="S26" s="499"/>
      <c r="T26" s="499"/>
      <c r="U26" s="499"/>
      <c r="V26" s="541"/>
      <c r="W26" s="593"/>
      <c r="X26" s="594"/>
      <c r="Y26" s="595"/>
      <c r="Z26" s="497" t="s">
        <v>179</v>
      </c>
      <c r="AA26" s="599"/>
      <c r="AB26" s="599"/>
      <c r="AC26" s="599"/>
      <c r="AD26" s="599"/>
      <c r="AE26" s="599"/>
      <c r="AF26" s="599"/>
      <c r="AG26" s="600"/>
      <c r="AH26" s="498">
        <v>2</v>
      </c>
      <c r="AI26" s="499"/>
      <c r="AJ26" s="499"/>
      <c r="AK26" s="499"/>
      <c r="AL26" s="541"/>
      <c r="AM26" s="498" t="s">
        <v>180</v>
      </c>
      <c r="AN26" s="499"/>
      <c r="AO26" s="499"/>
      <c r="AP26" s="499"/>
      <c r="AQ26" s="499"/>
      <c r="AR26" s="541"/>
      <c r="AS26" s="498" t="s">
        <v>181</v>
      </c>
      <c r="AT26" s="499"/>
      <c r="AU26" s="499"/>
      <c r="AV26" s="499"/>
      <c r="AW26" s="499"/>
      <c r="AX26" s="500"/>
      <c r="AY26" s="450" t="s">
        <v>182</v>
      </c>
      <c r="AZ26" s="451"/>
      <c r="BA26" s="451"/>
      <c r="BB26" s="451"/>
      <c r="BC26" s="451"/>
      <c r="BD26" s="451"/>
      <c r="BE26" s="451"/>
      <c r="BF26" s="451"/>
      <c r="BG26" s="451"/>
      <c r="BH26" s="451"/>
      <c r="BI26" s="451"/>
      <c r="BJ26" s="451"/>
      <c r="BK26" s="451"/>
      <c r="BL26" s="451"/>
      <c r="BM26" s="452"/>
      <c r="BN26" s="447" t="s">
        <v>176</v>
      </c>
      <c r="BO26" s="448"/>
      <c r="BP26" s="448"/>
      <c r="BQ26" s="448"/>
      <c r="BR26" s="448"/>
      <c r="BS26" s="448"/>
      <c r="BT26" s="448"/>
      <c r="BU26" s="449"/>
      <c r="BV26" s="447" t="s">
        <v>130</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5">
      <c r="A27" s="178"/>
      <c r="B27" s="618"/>
      <c r="C27" s="594"/>
      <c r="D27" s="595"/>
      <c r="E27" s="497" t="s">
        <v>183</v>
      </c>
      <c r="F27" s="477"/>
      <c r="G27" s="477"/>
      <c r="H27" s="477"/>
      <c r="I27" s="477"/>
      <c r="J27" s="477"/>
      <c r="K27" s="478"/>
      <c r="L27" s="498">
        <v>1</v>
      </c>
      <c r="M27" s="499"/>
      <c r="N27" s="499"/>
      <c r="O27" s="499"/>
      <c r="P27" s="541"/>
      <c r="Q27" s="498">
        <v>2800</v>
      </c>
      <c r="R27" s="499"/>
      <c r="S27" s="499"/>
      <c r="T27" s="499"/>
      <c r="U27" s="499"/>
      <c r="V27" s="541"/>
      <c r="W27" s="593"/>
      <c r="X27" s="594"/>
      <c r="Y27" s="595"/>
      <c r="Z27" s="497" t="s">
        <v>184</v>
      </c>
      <c r="AA27" s="477"/>
      <c r="AB27" s="477"/>
      <c r="AC27" s="477"/>
      <c r="AD27" s="477"/>
      <c r="AE27" s="477"/>
      <c r="AF27" s="477"/>
      <c r="AG27" s="478"/>
      <c r="AH27" s="498">
        <v>2</v>
      </c>
      <c r="AI27" s="499"/>
      <c r="AJ27" s="499"/>
      <c r="AK27" s="499"/>
      <c r="AL27" s="541"/>
      <c r="AM27" s="498" t="s">
        <v>185</v>
      </c>
      <c r="AN27" s="499"/>
      <c r="AO27" s="499"/>
      <c r="AP27" s="499"/>
      <c r="AQ27" s="499"/>
      <c r="AR27" s="541"/>
      <c r="AS27" s="498" t="s">
        <v>180</v>
      </c>
      <c r="AT27" s="499"/>
      <c r="AU27" s="499"/>
      <c r="AV27" s="499"/>
      <c r="AW27" s="499"/>
      <c r="AX27" s="500"/>
      <c r="AY27" s="542" t="s">
        <v>186</v>
      </c>
      <c r="AZ27" s="543"/>
      <c r="BA27" s="543"/>
      <c r="BB27" s="543"/>
      <c r="BC27" s="543"/>
      <c r="BD27" s="543"/>
      <c r="BE27" s="543"/>
      <c r="BF27" s="543"/>
      <c r="BG27" s="543"/>
      <c r="BH27" s="543"/>
      <c r="BI27" s="543"/>
      <c r="BJ27" s="543"/>
      <c r="BK27" s="543"/>
      <c r="BL27" s="543"/>
      <c r="BM27" s="544"/>
      <c r="BN27" s="566">
        <v>302082</v>
      </c>
      <c r="BO27" s="567"/>
      <c r="BP27" s="567"/>
      <c r="BQ27" s="567"/>
      <c r="BR27" s="567"/>
      <c r="BS27" s="567"/>
      <c r="BT27" s="567"/>
      <c r="BU27" s="568"/>
      <c r="BV27" s="566">
        <v>302081</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2">
      <c r="A28" s="178"/>
      <c r="B28" s="618"/>
      <c r="C28" s="594"/>
      <c r="D28" s="595"/>
      <c r="E28" s="497" t="s">
        <v>187</v>
      </c>
      <c r="F28" s="477"/>
      <c r="G28" s="477"/>
      <c r="H28" s="477"/>
      <c r="I28" s="477"/>
      <c r="J28" s="477"/>
      <c r="K28" s="478"/>
      <c r="L28" s="498">
        <v>1</v>
      </c>
      <c r="M28" s="499"/>
      <c r="N28" s="499"/>
      <c r="O28" s="499"/>
      <c r="P28" s="541"/>
      <c r="Q28" s="498">
        <v>2310</v>
      </c>
      <c r="R28" s="499"/>
      <c r="S28" s="499"/>
      <c r="T28" s="499"/>
      <c r="U28" s="499"/>
      <c r="V28" s="541"/>
      <c r="W28" s="593"/>
      <c r="X28" s="594"/>
      <c r="Y28" s="595"/>
      <c r="Z28" s="497" t="s">
        <v>188</v>
      </c>
      <c r="AA28" s="477"/>
      <c r="AB28" s="477"/>
      <c r="AC28" s="477"/>
      <c r="AD28" s="477"/>
      <c r="AE28" s="477"/>
      <c r="AF28" s="477"/>
      <c r="AG28" s="478"/>
      <c r="AH28" s="498" t="s">
        <v>176</v>
      </c>
      <c r="AI28" s="499"/>
      <c r="AJ28" s="499"/>
      <c r="AK28" s="499"/>
      <c r="AL28" s="541"/>
      <c r="AM28" s="498" t="s">
        <v>138</v>
      </c>
      <c r="AN28" s="499"/>
      <c r="AO28" s="499"/>
      <c r="AP28" s="499"/>
      <c r="AQ28" s="499"/>
      <c r="AR28" s="541"/>
      <c r="AS28" s="498" t="s">
        <v>130</v>
      </c>
      <c r="AT28" s="499"/>
      <c r="AU28" s="499"/>
      <c r="AV28" s="499"/>
      <c r="AW28" s="499"/>
      <c r="AX28" s="500"/>
      <c r="AY28" s="601" t="s">
        <v>189</v>
      </c>
      <c r="AZ28" s="602"/>
      <c r="BA28" s="602"/>
      <c r="BB28" s="603"/>
      <c r="BC28" s="407" t="s">
        <v>48</v>
      </c>
      <c r="BD28" s="408"/>
      <c r="BE28" s="408"/>
      <c r="BF28" s="408"/>
      <c r="BG28" s="408"/>
      <c r="BH28" s="408"/>
      <c r="BI28" s="408"/>
      <c r="BJ28" s="408"/>
      <c r="BK28" s="408"/>
      <c r="BL28" s="408"/>
      <c r="BM28" s="409"/>
      <c r="BN28" s="410">
        <v>7378904</v>
      </c>
      <c r="BO28" s="411"/>
      <c r="BP28" s="411"/>
      <c r="BQ28" s="411"/>
      <c r="BR28" s="411"/>
      <c r="BS28" s="411"/>
      <c r="BT28" s="411"/>
      <c r="BU28" s="412"/>
      <c r="BV28" s="410">
        <v>6927359</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2">
      <c r="A29" s="178"/>
      <c r="B29" s="618"/>
      <c r="C29" s="594"/>
      <c r="D29" s="595"/>
      <c r="E29" s="497" t="s">
        <v>190</v>
      </c>
      <c r="F29" s="477"/>
      <c r="G29" s="477"/>
      <c r="H29" s="477"/>
      <c r="I29" s="477"/>
      <c r="J29" s="477"/>
      <c r="K29" s="478"/>
      <c r="L29" s="498">
        <v>12</v>
      </c>
      <c r="M29" s="499"/>
      <c r="N29" s="499"/>
      <c r="O29" s="499"/>
      <c r="P29" s="541"/>
      <c r="Q29" s="498">
        <v>2160</v>
      </c>
      <c r="R29" s="499"/>
      <c r="S29" s="499"/>
      <c r="T29" s="499"/>
      <c r="U29" s="499"/>
      <c r="V29" s="541"/>
      <c r="W29" s="596"/>
      <c r="X29" s="597"/>
      <c r="Y29" s="598"/>
      <c r="Z29" s="497" t="s">
        <v>191</v>
      </c>
      <c r="AA29" s="477"/>
      <c r="AB29" s="477"/>
      <c r="AC29" s="477"/>
      <c r="AD29" s="477"/>
      <c r="AE29" s="477"/>
      <c r="AF29" s="477"/>
      <c r="AG29" s="478"/>
      <c r="AH29" s="498">
        <v>182</v>
      </c>
      <c r="AI29" s="499"/>
      <c r="AJ29" s="499"/>
      <c r="AK29" s="499"/>
      <c r="AL29" s="541"/>
      <c r="AM29" s="498">
        <v>531402</v>
      </c>
      <c r="AN29" s="499"/>
      <c r="AO29" s="499"/>
      <c r="AP29" s="499"/>
      <c r="AQ29" s="499"/>
      <c r="AR29" s="541"/>
      <c r="AS29" s="498">
        <v>2920</v>
      </c>
      <c r="AT29" s="499"/>
      <c r="AU29" s="499"/>
      <c r="AV29" s="499"/>
      <c r="AW29" s="499"/>
      <c r="AX29" s="500"/>
      <c r="AY29" s="604"/>
      <c r="AZ29" s="605"/>
      <c r="BA29" s="605"/>
      <c r="BB29" s="606"/>
      <c r="BC29" s="481" t="s">
        <v>192</v>
      </c>
      <c r="BD29" s="482"/>
      <c r="BE29" s="482"/>
      <c r="BF29" s="482"/>
      <c r="BG29" s="482"/>
      <c r="BH29" s="482"/>
      <c r="BI29" s="482"/>
      <c r="BJ29" s="482"/>
      <c r="BK29" s="482"/>
      <c r="BL29" s="482"/>
      <c r="BM29" s="483"/>
      <c r="BN29" s="447">
        <v>847315</v>
      </c>
      <c r="BO29" s="448"/>
      <c r="BP29" s="448"/>
      <c r="BQ29" s="448"/>
      <c r="BR29" s="448"/>
      <c r="BS29" s="448"/>
      <c r="BT29" s="448"/>
      <c r="BU29" s="449"/>
      <c r="BV29" s="447">
        <v>506969</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5">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193</v>
      </c>
      <c r="X30" s="615"/>
      <c r="Y30" s="615"/>
      <c r="Z30" s="615"/>
      <c r="AA30" s="615"/>
      <c r="AB30" s="615"/>
      <c r="AC30" s="615"/>
      <c r="AD30" s="615"/>
      <c r="AE30" s="615"/>
      <c r="AF30" s="615"/>
      <c r="AG30" s="616"/>
      <c r="AH30" s="574">
        <v>96.6</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2146923</v>
      </c>
      <c r="BO30" s="567"/>
      <c r="BP30" s="567"/>
      <c r="BQ30" s="567"/>
      <c r="BR30" s="567"/>
      <c r="BS30" s="567"/>
      <c r="BT30" s="567"/>
      <c r="BU30" s="568"/>
      <c r="BV30" s="566">
        <v>3801131</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10" t="s">
        <v>194</v>
      </c>
      <c r="D32" s="610"/>
      <c r="E32" s="610"/>
      <c r="F32" s="610"/>
      <c r="G32" s="610"/>
      <c r="H32" s="610"/>
      <c r="I32" s="610"/>
      <c r="J32" s="610"/>
      <c r="K32" s="610"/>
      <c r="L32" s="610"/>
      <c r="M32" s="610"/>
      <c r="N32" s="610"/>
      <c r="O32" s="610"/>
      <c r="P32" s="610"/>
      <c r="Q32" s="610"/>
      <c r="R32" s="610"/>
      <c r="S32" s="610"/>
      <c r="U32" s="451" t="s">
        <v>195</v>
      </c>
      <c r="V32" s="451"/>
      <c r="W32" s="451"/>
      <c r="X32" s="451"/>
      <c r="Y32" s="451"/>
      <c r="Z32" s="451"/>
      <c r="AA32" s="451"/>
      <c r="AB32" s="451"/>
      <c r="AC32" s="451"/>
      <c r="AD32" s="451"/>
      <c r="AE32" s="451"/>
      <c r="AF32" s="451"/>
      <c r="AG32" s="451"/>
      <c r="AH32" s="451"/>
      <c r="AI32" s="451"/>
      <c r="AJ32" s="451"/>
      <c r="AK32" s="451"/>
      <c r="AM32" s="451" t="s">
        <v>196</v>
      </c>
      <c r="AN32" s="451"/>
      <c r="AO32" s="451"/>
      <c r="AP32" s="451"/>
      <c r="AQ32" s="451"/>
      <c r="AR32" s="451"/>
      <c r="AS32" s="451"/>
      <c r="AT32" s="451"/>
      <c r="AU32" s="451"/>
      <c r="AV32" s="451"/>
      <c r="AW32" s="451"/>
      <c r="AX32" s="451"/>
      <c r="AY32" s="451"/>
      <c r="AZ32" s="451"/>
      <c r="BA32" s="451"/>
      <c r="BB32" s="451"/>
      <c r="BC32" s="451"/>
      <c r="BE32" s="451" t="s">
        <v>197</v>
      </c>
      <c r="BF32" s="451"/>
      <c r="BG32" s="451"/>
      <c r="BH32" s="451"/>
      <c r="BI32" s="451"/>
      <c r="BJ32" s="451"/>
      <c r="BK32" s="451"/>
      <c r="BL32" s="451"/>
      <c r="BM32" s="451"/>
      <c r="BN32" s="451"/>
      <c r="BO32" s="451"/>
      <c r="BP32" s="451"/>
      <c r="BQ32" s="451"/>
      <c r="BR32" s="451"/>
      <c r="BS32" s="451"/>
      <c r="BT32" s="451"/>
      <c r="BU32" s="451"/>
      <c r="BW32" s="451" t="s">
        <v>198</v>
      </c>
      <c r="BX32" s="451"/>
      <c r="BY32" s="451"/>
      <c r="BZ32" s="451"/>
      <c r="CA32" s="451"/>
      <c r="CB32" s="451"/>
      <c r="CC32" s="451"/>
      <c r="CD32" s="451"/>
      <c r="CE32" s="451"/>
      <c r="CF32" s="451"/>
      <c r="CG32" s="451"/>
      <c r="CH32" s="451"/>
      <c r="CI32" s="451"/>
      <c r="CJ32" s="451"/>
      <c r="CK32" s="451"/>
      <c r="CL32" s="451"/>
      <c r="CM32" s="451"/>
      <c r="CO32" s="451" t="s">
        <v>199</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2">
      <c r="A33" s="178"/>
      <c r="B33" s="202"/>
      <c r="C33" s="471" t="s">
        <v>200</v>
      </c>
      <c r="D33" s="471"/>
      <c r="E33" s="436" t="s">
        <v>201</v>
      </c>
      <c r="F33" s="436"/>
      <c r="G33" s="436"/>
      <c r="H33" s="436"/>
      <c r="I33" s="436"/>
      <c r="J33" s="436"/>
      <c r="K33" s="436"/>
      <c r="L33" s="436"/>
      <c r="M33" s="436"/>
      <c r="N33" s="436"/>
      <c r="O33" s="436"/>
      <c r="P33" s="436"/>
      <c r="Q33" s="436"/>
      <c r="R33" s="436"/>
      <c r="S33" s="436"/>
      <c r="T33" s="203"/>
      <c r="U33" s="471" t="s">
        <v>200</v>
      </c>
      <c r="V33" s="471"/>
      <c r="W33" s="436" t="s">
        <v>201</v>
      </c>
      <c r="X33" s="436"/>
      <c r="Y33" s="436"/>
      <c r="Z33" s="436"/>
      <c r="AA33" s="436"/>
      <c r="AB33" s="436"/>
      <c r="AC33" s="436"/>
      <c r="AD33" s="436"/>
      <c r="AE33" s="436"/>
      <c r="AF33" s="436"/>
      <c r="AG33" s="436"/>
      <c r="AH33" s="436"/>
      <c r="AI33" s="436"/>
      <c r="AJ33" s="436"/>
      <c r="AK33" s="436"/>
      <c r="AL33" s="203"/>
      <c r="AM33" s="471" t="s">
        <v>200</v>
      </c>
      <c r="AN33" s="471"/>
      <c r="AO33" s="436" t="s">
        <v>202</v>
      </c>
      <c r="AP33" s="436"/>
      <c r="AQ33" s="436"/>
      <c r="AR33" s="436"/>
      <c r="AS33" s="436"/>
      <c r="AT33" s="436"/>
      <c r="AU33" s="436"/>
      <c r="AV33" s="436"/>
      <c r="AW33" s="436"/>
      <c r="AX33" s="436"/>
      <c r="AY33" s="436"/>
      <c r="AZ33" s="436"/>
      <c r="BA33" s="436"/>
      <c r="BB33" s="436"/>
      <c r="BC33" s="436"/>
      <c r="BD33" s="204"/>
      <c r="BE33" s="436" t="s">
        <v>203</v>
      </c>
      <c r="BF33" s="436"/>
      <c r="BG33" s="436" t="s">
        <v>204</v>
      </c>
      <c r="BH33" s="436"/>
      <c r="BI33" s="436"/>
      <c r="BJ33" s="436"/>
      <c r="BK33" s="436"/>
      <c r="BL33" s="436"/>
      <c r="BM33" s="436"/>
      <c r="BN33" s="436"/>
      <c r="BO33" s="436"/>
      <c r="BP33" s="436"/>
      <c r="BQ33" s="436"/>
      <c r="BR33" s="436"/>
      <c r="BS33" s="436"/>
      <c r="BT33" s="436"/>
      <c r="BU33" s="436"/>
      <c r="BV33" s="204"/>
      <c r="BW33" s="471" t="s">
        <v>203</v>
      </c>
      <c r="BX33" s="471"/>
      <c r="BY33" s="436" t="s">
        <v>205</v>
      </c>
      <c r="BZ33" s="436"/>
      <c r="CA33" s="436"/>
      <c r="CB33" s="436"/>
      <c r="CC33" s="436"/>
      <c r="CD33" s="436"/>
      <c r="CE33" s="436"/>
      <c r="CF33" s="436"/>
      <c r="CG33" s="436"/>
      <c r="CH33" s="436"/>
      <c r="CI33" s="436"/>
      <c r="CJ33" s="436"/>
      <c r="CK33" s="436"/>
      <c r="CL33" s="436"/>
      <c r="CM33" s="436"/>
      <c r="CN33" s="203"/>
      <c r="CO33" s="471" t="s">
        <v>200</v>
      </c>
      <c r="CP33" s="471"/>
      <c r="CQ33" s="436" t="s">
        <v>206</v>
      </c>
      <c r="CR33" s="436"/>
      <c r="CS33" s="436"/>
      <c r="CT33" s="436"/>
      <c r="CU33" s="436"/>
      <c r="CV33" s="436"/>
      <c r="CW33" s="436"/>
      <c r="CX33" s="436"/>
      <c r="CY33" s="436"/>
      <c r="CZ33" s="436"/>
      <c r="DA33" s="436"/>
      <c r="DB33" s="436"/>
      <c r="DC33" s="436"/>
      <c r="DD33" s="436"/>
      <c r="DE33" s="436"/>
      <c r="DF33" s="203"/>
      <c r="DG33" s="636" t="s">
        <v>207</v>
      </c>
      <c r="DH33" s="636"/>
      <c r="DI33" s="205"/>
    </row>
    <row r="34" spans="1:113" ht="32.25" customHeight="1" x14ac:dyDescent="0.2">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国民健康保険特別会計（事業勘定）</v>
      </c>
      <c r="X34" s="638"/>
      <c r="Y34" s="638"/>
      <c r="Z34" s="638"/>
      <c r="AA34" s="638"/>
      <c r="AB34" s="638"/>
      <c r="AC34" s="638"/>
      <c r="AD34" s="638"/>
      <c r="AE34" s="638"/>
      <c r="AF34" s="638"/>
      <c r="AG34" s="638"/>
      <c r="AH34" s="638"/>
      <c r="AI34" s="638"/>
      <c r="AJ34" s="638"/>
      <c r="AK34" s="638"/>
      <c r="AL34" s="178"/>
      <c r="AM34" s="637">
        <f>IF(AO34="","",MAX(C34:D43,U34:V43)+1)</f>
        <v>6</v>
      </c>
      <c r="AN34" s="637"/>
      <c r="AO34" s="638" t="str">
        <f>IF('各会計、関係団体の財政状況及び健全化判断比率'!B32="","",'各会計、関係団体の財政状況及び健全化判断比率'!B32)</f>
        <v>水道事業会計</v>
      </c>
      <c r="AP34" s="638"/>
      <c r="AQ34" s="638"/>
      <c r="AR34" s="638"/>
      <c r="AS34" s="638"/>
      <c r="AT34" s="638"/>
      <c r="AU34" s="638"/>
      <c r="AV34" s="638"/>
      <c r="AW34" s="638"/>
      <c r="AX34" s="638"/>
      <c r="AY34" s="638"/>
      <c r="AZ34" s="638"/>
      <c r="BA34" s="638"/>
      <c r="BB34" s="638"/>
      <c r="BC34" s="638"/>
      <c r="BD34" s="178"/>
      <c r="BE34" s="637">
        <f>IF(BG34="","",MAX(C34:D43,U34:V43,AM34:AN43)+1)</f>
        <v>7</v>
      </c>
      <c r="BF34" s="637"/>
      <c r="BG34" s="638" t="str">
        <f>IF('各会計、関係団体の財政状況及び健全化判断比率'!B33="","",'各会計、関係団体の財政状況及び健全化判断比率'!B33)</f>
        <v>漁業集落排水処理事業特別会計</v>
      </c>
      <c r="BH34" s="638"/>
      <c r="BI34" s="638"/>
      <c r="BJ34" s="638"/>
      <c r="BK34" s="638"/>
      <c r="BL34" s="638"/>
      <c r="BM34" s="638"/>
      <c r="BN34" s="638"/>
      <c r="BO34" s="638"/>
      <c r="BP34" s="638"/>
      <c r="BQ34" s="638"/>
      <c r="BR34" s="638"/>
      <c r="BS34" s="638"/>
      <c r="BT34" s="638"/>
      <c r="BU34" s="638"/>
      <c r="BV34" s="178"/>
      <c r="BW34" s="637">
        <f>IF(BY34="","",MAX(C34:D43,U34:V43,AM34:AN43,BE34:BF43)+1)</f>
        <v>9</v>
      </c>
      <c r="BX34" s="637"/>
      <c r="BY34" s="638" t="str">
        <f>IF('各会計、関係団体の財政状況及び健全化判断比率'!B68="","",'各会計、関係団体の財政状況及び健全化判断比率'!B68)</f>
        <v>岩手県市町村総合事務組合（一般会計）</v>
      </c>
      <c r="BZ34" s="638"/>
      <c r="CA34" s="638"/>
      <c r="CB34" s="638"/>
      <c r="CC34" s="638"/>
      <c r="CD34" s="638"/>
      <c r="CE34" s="638"/>
      <c r="CF34" s="638"/>
      <c r="CG34" s="638"/>
      <c r="CH34" s="638"/>
      <c r="CI34" s="638"/>
      <c r="CJ34" s="638"/>
      <c r="CK34" s="638"/>
      <c r="CL34" s="638"/>
      <c r="CM34" s="638"/>
      <c r="CN34" s="178"/>
      <c r="CO34" s="637" t="str">
        <f>IF(CQ34="","",MAX(C34:D43,U34:V43,AM34:AN43,BE34:BF43,BW34:BX43)+1)</f>
        <v/>
      </c>
      <c r="CP34" s="637"/>
      <c r="CQ34" s="638" t="str">
        <f>IF('各会計、関係団体の財政状況及び健全化判断比率'!BS7="","",'各会計、関係団体の財政状況及び健全化判断比率'!BS7)</f>
        <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2">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介護保険特別会計（事業勘定）</v>
      </c>
      <c r="X35" s="638"/>
      <c r="Y35" s="638"/>
      <c r="Z35" s="638"/>
      <c r="AA35" s="638"/>
      <c r="AB35" s="638"/>
      <c r="AC35" s="638"/>
      <c r="AD35" s="638"/>
      <c r="AE35" s="638"/>
      <c r="AF35" s="638"/>
      <c r="AG35" s="638"/>
      <c r="AH35" s="638"/>
      <c r="AI35" s="638"/>
      <c r="AJ35" s="638"/>
      <c r="AK35" s="638"/>
      <c r="AL35" s="178"/>
      <c r="AM35" s="637" t="str">
        <f t="shared" ref="AM35:AM43" si="0">IF(AO35="","",AM34+1)</f>
        <v/>
      </c>
      <c r="AN35" s="637"/>
      <c r="AO35" s="638"/>
      <c r="AP35" s="638"/>
      <c r="AQ35" s="638"/>
      <c r="AR35" s="638"/>
      <c r="AS35" s="638"/>
      <c r="AT35" s="638"/>
      <c r="AU35" s="638"/>
      <c r="AV35" s="638"/>
      <c r="AW35" s="638"/>
      <c r="AX35" s="638"/>
      <c r="AY35" s="638"/>
      <c r="AZ35" s="638"/>
      <c r="BA35" s="638"/>
      <c r="BB35" s="638"/>
      <c r="BC35" s="638"/>
      <c r="BD35" s="178"/>
      <c r="BE35" s="637">
        <f t="shared" ref="BE35:BE43" si="1">IF(BG35="","",BE34+1)</f>
        <v>8</v>
      </c>
      <c r="BF35" s="637"/>
      <c r="BG35" s="638" t="str">
        <f>IF('各会計、関係団体の財政状況及び健全化判断比率'!B34="","",'各会計、関係団体の財政状況及び健全化判断比率'!B34)</f>
        <v>公共下水道事業特別会計</v>
      </c>
      <c r="BH35" s="638"/>
      <c r="BI35" s="638"/>
      <c r="BJ35" s="638"/>
      <c r="BK35" s="638"/>
      <c r="BL35" s="638"/>
      <c r="BM35" s="638"/>
      <c r="BN35" s="638"/>
      <c r="BO35" s="638"/>
      <c r="BP35" s="638"/>
      <c r="BQ35" s="638"/>
      <c r="BR35" s="638"/>
      <c r="BS35" s="638"/>
      <c r="BT35" s="638"/>
      <c r="BU35" s="638"/>
      <c r="BV35" s="178"/>
      <c r="BW35" s="637">
        <f t="shared" ref="BW35:BW43" si="2">IF(BY35="","",BW34+1)</f>
        <v>10</v>
      </c>
      <c r="BX35" s="637"/>
      <c r="BY35" s="638" t="str">
        <f>IF('各会計、関係団体の財政状況及び健全化判断比率'!B69="","",'各会計、関係団体の財政状況及び健全化判断比率'!B69)</f>
        <v>岩手県市町村総合事務組合（特別会計）</v>
      </c>
      <c r="BZ35" s="638"/>
      <c r="CA35" s="638"/>
      <c r="CB35" s="638"/>
      <c r="CC35" s="638"/>
      <c r="CD35" s="638"/>
      <c r="CE35" s="638"/>
      <c r="CF35" s="638"/>
      <c r="CG35" s="638"/>
      <c r="CH35" s="638"/>
      <c r="CI35" s="638"/>
      <c r="CJ35" s="638"/>
      <c r="CK35" s="638"/>
      <c r="CL35" s="638"/>
      <c r="CM35" s="638"/>
      <c r="CN35" s="178"/>
      <c r="CO35" s="637" t="str">
        <f t="shared" ref="CO35:CO43" si="3">IF(CQ35="","",CO34+1)</f>
        <v/>
      </c>
      <c r="CP35" s="637"/>
      <c r="CQ35" s="638" t="str">
        <f>IF('各会計、関係団体の財政状況及び健全化判断比率'!BS8="","",'各会計、関係団体の財政状況及び健全化判断比率'!BS8)</f>
        <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2">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11</v>
      </c>
      <c r="BX36" s="637"/>
      <c r="BY36" s="638" t="str">
        <f>IF('各会計、関係団体の財政状況及び健全化判断比率'!B70="","",'各会計、関係団体の財政状況及び健全化判断比率'!B70)</f>
        <v>岩手県後期高齢者医療広域連合（一般会計）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2">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f t="shared" si="4"/>
        <v>5</v>
      </c>
      <c r="V37" s="637"/>
      <c r="W37" s="638" t="str">
        <f>IF('各会計、関係団体の財政状況及び健全化判断比率'!B31="","",'各会計、関係団体の財政状況及び健全化判断比率'!B31)</f>
        <v>介護保険特別会計（サービス事業勘定）</v>
      </c>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12</v>
      </c>
      <c r="BX37" s="637"/>
      <c r="BY37" s="638" t="str">
        <f>IF('各会計、関係団体の財政状況及び健全化判断比率'!B71="","",'各会計、関係団体の財政状況及び健全化判断比率'!B71)</f>
        <v>岩手県後期高齢者医療広域連合（特別会計）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2">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13</v>
      </c>
      <c r="BX38" s="637"/>
      <c r="BY38" s="638" t="str">
        <f>IF('各会計、関係団体の財政状況及び健全化判断比率'!B72="","",'各会計、関係団体の財政状況及び健全化判断比率'!B72)</f>
        <v>岩手県沿岸知的障害児施設組合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2">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14</v>
      </c>
      <c r="BX39" s="637"/>
      <c r="BY39" s="638" t="str">
        <f>IF('各会計、関係団体の財政状況及び健全化判断比率'!B73="","",'各会計、関係団体の財政状況及び健全化判断比率'!B73)</f>
        <v>宮古地区広域行政組合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2">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t="str">
        <f t="shared" si="2"/>
        <v/>
      </c>
      <c r="BX40" s="637"/>
      <c r="BY40" s="638" t="str">
        <f>IF('各会計、関係団体の財政状況及び健全化判断比率'!B74="","",'各会計、関係団体の財政状況及び健全化判断比率'!B74)</f>
        <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2">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2">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2">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208</v>
      </c>
      <c r="E46" s="640" t="s">
        <v>209</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2">
      <c r="E47" s="640" t="s">
        <v>210</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2">
      <c r="E48" s="640" t="s">
        <v>211</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2">
      <c r="E49" s="641" t="s">
        <v>212</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2">
      <c r="E50" s="640" t="s">
        <v>213</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2">
      <c r="E51" s="640" t="s">
        <v>214</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2">
      <c r="E52" s="640" t="s">
        <v>215</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2">
      <c r="E53" s="360" t="s">
        <v>598</v>
      </c>
    </row>
    <row r="54" spans="5:113" x14ac:dyDescent="0.2"/>
    <row r="55" spans="5:113" x14ac:dyDescent="0.2"/>
    <row r="56" spans="5:113" x14ac:dyDescent="0.2"/>
  </sheetData>
  <sheetProtection algorithmName="SHA-512" hashValue="mbvUl14E+dNUyA4fq8LjS1RvTjJlAM/JCScR0mZ6BqM4TayJwM//uX5ATt+BhKfiztP7U8eE3vtskoiC4zhdqQ==" saltValue="UfHUeMcIrVyrlM9z4/9Kk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3"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218" t="s">
        <v>561</v>
      </c>
      <c r="D34" s="1218"/>
      <c r="E34" s="1219"/>
      <c r="F34" s="32">
        <v>27.48</v>
      </c>
      <c r="G34" s="33">
        <v>6.61</v>
      </c>
      <c r="H34" s="33">
        <v>15.37</v>
      </c>
      <c r="I34" s="33">
        <v>14.68</v>
      </c>
      <c r="J34" s="34">
        <v>7.22</v>
      </c>
      <c r="K34" s="22"/>
      <c r="L34" s="22"/>
      <c r="M34" s="22"/>
      <c r="N34" s="22"/>
      <c r="O34" s="22"/>
      <c r="P34" s="22"/>
    </row>
    <row r="35" spans="1:16" ht="39" customHeight="1" x14ac:dyDescent="0.2">
      <c r="A35" s="22"/>
      <c r="B35" s="35"/>
      <c r="C35" s="1212" t="s">
        <v>562</v>
      </c>
      <c r="D35" s="1213"/>
      <c r="E35" s="1214"/>
      <c r="F35" s="36">
        <v>7.49</v>
      </c>
      <c r="G35" s="37">
        <v>7.08</v>
      </c>
      <c r="H35" s="37">
        <v>7.34</v>
      </c>
      <c r="I35" s="37">
        <v>6.29</v>
      </c>
      <c r="J35" s="38">
        <v>6.9</v>
      </c>
      <c r="K35" s="22"/>
      <c r="L35" s="22"/>
      <c r="M35" s="22"/>
      <c r="N35" s="22"/>
      <c r="O35" s="22"/>
      <c r="P35" s="22"/>
    </row>
    <row r="36" spans="1:16" ht="39" customHeight="1" x14ac:dyDescent="0.2">
      <c r="A36" s="22"/>
      <c r="B36" s="35"/>
      <c r="C36" s="1212" t="s">
        <v>563</v>
      </c>
      <c r="D36" s="1213"/>
      <c r="E36" s="1214"/>
      <c r="F36" s="36">
        <v>1.45</v>
      </c>
      <c r="G36" s="37">
        <v>1.37</v>
      </c>
      <c r="H36" s="37">
        <v>0.72</v>
      </c>
      <c r="I36" s="37">
        <v>1.53</v>
      </c>
      <c r="J36" s="38">
        <v>3.27</v>
      </c>
      <c r="K36" s="22"/>
      <c r="L36" s="22"/>
      <c r="M36" s="22"/>
      <c r="N36" s="22"/>
      <c r="O36" s="22"/>
      <c r="P36" s="22"/>
    </row>
    <row r="37" spans="1:16" ht="39" customHeight="1" x14ac:dyDescent="0.2">
      <c r="A37" s="22"/>
      <c r="B37" s="35"/>
      <c r="C37" s="1212" t="s">
        <v>564</v>
      </c>
      <c r="D37" s="1213"/>
      <c r="E37" s="1214"/>
      <c r="F37" s="36">
        <v>1.32</v>
      </c>
      <c r="G37" s="37">
        <v>1.72</v>
      </c>
      <c r="H37" s="37">
        <v>1.93</v>
      </c>
      <c r="I37" s="37">
        <v>2.0299999999999998</v>
      </c>
      <c r="J37" s="38">
        <v>2.17</v>
      </c>
      <c r="K37" s="22"/>
      <c r="L37" s="22"/>
      <c r="M37" s="22"/>
      <c r="N37" s="22"/>
      <c r="O37" s="22"/>
      <c r="P37" s="22"/>
    </row>
    <row r="38" spans="1:16" ht="39" customHeight="1" x14ac:dyDescent="0.2">
      <c r="A38" s="22"/>
      <c r="B38" s="35"/>
      <c r="C38" s="1212" t="s">
        <v>565</v>
      </c>
      <c r="D38" s="1213"/>
      <c r="E38" s="1214"/>
      <c r="F38" s="36">
        <v>0.09</v>
      </c>
      <c r="G38" s="37">
        <v>0.03</v>
      </c>
      <c r="H38" s="37">
        <v>0.03</v>
      </c>
      <c r="I38" s="37">
        <v>0.04</v>
      </c>
      <c r="J38" s="38">
        <v>0.06</v>
      </c>
      <c r="K38" s="22"/>
      <c r="L38" s="22"/>
      <c r="M38" s="22"/>
      <c r="N38" s="22"/>
      <c r="O38" s="22"/>
      <c r="P38" s="22"/>
    </row>
    <row r="39" spans="1:16" ht="39" customHeight="1" x14ac:dyDescent="0.2">
      <c r="A39" s="22"/>
      <c r="B39" s="35"/>
      <c r="C39" s="1212" t="s">
        <v>566</v>
      </c>
      <c r="D39" s="1213"/>
      <c r="E39" s="1214"/>
      <c r="F39" s="36">
        <v>7.0000000000000007E-2</v>
      </c>
      <c r="G39" s="37">
        <v>0.08</v>
      </c>
      <c r="H39" s="37">
        <v>0.02</v>
      </c>
      <c r="I39" s="37">
        <v>0.03</v>
      </c>
      <c r="J39" s="38">
        <v>0.04</v>
      </c>
      <c r="K39" s="22"/>
      <c r="L39" s="22"/>
      <c r="M39" s="22"/>
      <c r="N39" s="22"/>
      <c r="O39" s="22"/>
      <c r="P39" s="22"/>
    </row>
    <row r="40" spans="1:16" ht="39" customHeight="1" x14ac:dyDescent="0.2">
      <c r="A40" s="22"/>
      <c r="B40" s="35"/>
      <c r="C40" s="1212" t="s">
        <v>567</v>
      </c>
      <c r="D40" s="1213"/>
      <c r="E40" s="1214"/>
      <c r="F40" s="36">
        <v>0</v>
      </c>
      <c r="G40" s="37">
        <v>0.01</v>
      </c>
      <c r="H40" s="37">
        <v>0.01</v>
      </c>
      <c r="I40" s="37">
        <v>0.01</v>
      </c>
      <c r="J40" s="38">
        <v>0.01</v>
      </c>
      <c r="K40" s="22"/>
      <c r="L40" s="22"/>
      <c r="M40" s="22"/>
      <c r="N40" s="22"/>
      <c r="O40" s="22"/>
      <c r="P40" s="22"/>
    </row>
    <row r="41" spans="1:16" ht="39" customHeight="1" x14ac:dyDescent="0.2">
      <c r="A41" s="22"/>
      <c r="B41" s="35"/>
      <c r="C41" s="1212" t="s">
        <v>568</v>
      </c>
      <c r="D41" s="1213"/>
      <c r="E41" s="1214"/>
      <c r="F41" s="36">
        <v>0</v>
      </c>
      <c r="G41" s="37">
        <v>0</v>
      </c>
      <c r="H41" s="37">
        <v>0</v>
      </c>
      <c r="I41" s="37">
        <v>0</v>
      </c>
      <c r="J41" s="38">
        <v>0</v>
      </c>
      <c r="K41" s="22"/>
      <c r="L41" s="22"/>
      <c r="M41" s="22"/>
      <c r="N41" s="22"/>
      <c r="O41" s="22"/>
      <c r="P41" s="22"/>
    </row>
    <row r="42" spans="1:16" ht="39" customHeight="1" x14ac:dyDescent="0.2">
      <c r="A42" s="22"/>
      <c r="B42" s="39"/>
      <c r="C42" s="1212" t="s">
        <v>569</v>
      </c>
      <c r="D42" s="1213"/>
      <c r="E42" s="1214"/>
      <c r="F42" s="36" t="s">
        <v>513</v>
      </c>
      <c r="G42" s="37" t="s">
        <v>513</v>
      </c>
      <c r="H42" s="37" t="s">
        <v>513</v>
      </c>
      <c r="I42" s="37" t="s">
        <v>513</v>
      </c>
      <c r="J42" s="38" t="s">
        <v>513</v>
      </c>
      <c r="K42" s="22"/>
      <c r="L42" s="22"/>
      <c r="M42" s="22"/>
      <c r="N42" s="22"/>
      <c r="O42" s="22"/>
      <c r="P42" s="22"/>
    </row>
    <row r="43" spans="1:16" ht="39" customHeight="1" thickBot="1" x14ac:dyDescent="0.25">
      <c r="A43" s="22"/>
      <c r="B43" s="40"/>
      <c r="C43" s="1215" t="s">
        <v>570</v>
      </c>
      <c r="D43" s="1216"/>
      <c r="E43" s="1217"/>
      <c r="F43" s="41" t="s">
        <v>513</v>
      </c>
      <c r="G43" s="42" t="s">
        <v>513</v>
      </c>
      <c r="H43" s="42" t="s">
        <v>513</v>
      </c>
      <c r="I43" s="42" t="s">
        <v>513</v>
      </c>
      <c r="J43" s="43" t="s">
        <v>513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lRs2OjL6GRDkxCeonAAq1EO9kLjmF4MCSpjebiwQ/YDq7fsEaaf21UAWlZC/A6fawMfTb36rn4NgdhzbM24zYQ==" saltValue="pO04b5ZSjiunCxyjw6vK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2" zoomScaleNormal="82"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2">
      <c r="A45" s="48"/>
      <c r="B45" s="1220" t="s">
        <v>11</v>
      </c>
      <c r="C45" s="1221"/>
      <c r="D45" s="58"/>
      <c r="E45" s="1226" t="s">
        <v>12</v>
      </c>
      <c r="F45" s="1226"/>
      <c r="G45" s="1226"/>
      <c r="H45" s="1226"/>
      <c r="I45" s="1226"/>
      <c r="J45" s="1227"/>
      <c r="K45" s="59">
        <v>777</v>
      </c>
      <c r="L45" s="60">
        <v>756</v>
      </c>
      <c r="M45" s="60">
        <v>672</v>
      </c>
      <c r="N45" s="60">
        <v>615</v>
      </c>
      <c r="O45" s="61">
        <v>651</v>
      </c>
      <c r="P45" s="48"/>
      <c r="Q45" s="48"/>
      <c r="R45" s="48"/>
      <c r="S45" s="48"/>
      <c r="T45" s="48"/>
      <c r="U45" s="48"/>
    </row>
    <row r="46" spans="1:21" ht="30.75" customHeight="1" x14ac:dyDescent="0.2">
      <c r="A46" s="48"/>
      <c r="B46" s="1222"/>
      <c r="C46" s="1223"/>
      <c r="D46" s="62"/>
      <c r="E46" s="1228" t="s">
        <v>13</v>
      </c>
      <c r="F46" s="1228"/>
      <c r="G46" s="1228"/>
      <c r="H46" s="1228"/>
      <c r="I46" s="1228"/>
      <c r="J46" s="1229"/>
      <c r="K46" s="63" t="s">
        <v>513</v>
      </c>
      <c r="L46" s="64" t="s">
        <v>513</v>
      </c>
      <c r="M46" s="64" t="s">
        <v>513</v>
      </c>
      <c r="N46" s="64" t="s">
        <v>513</v>
      </c>
      <c r="O46" s="65" t="s">
        <v>513</v>
      </c>
      <c r="P46" s="48"/>
      <c r="Q46" s="48"/>
      <c r="R46" s="48"/>
      <c r="S46" s="48"/>
      <c r="T46" s="48"/>
      <c r="U46" s="48"/>
    </row>
    <row r="47" spans="1:21" ht="30.75" customHeight="1" x14ac:dyDescent="0.2">
      <c r="A47" s="48"/>
      <c r="B47" s="1222"/>
      <c r="C47" s="1223"/>
      <c r="D47" s="62"/>
      <c r="E47" s="1228" t="s">
        <v>14</v>
      </c>
      <c r="F47" s="1228"/>
      <c r="G47" s="1228"/>
      <c r="H47" s="1228"/>
      <c r="I47" s="1228"/>
      <c r="J47" s="1229"/>
      <c r="K47" s="63" t="s">
        <v>513</v>
      </c>
      <c r="L47" s="64" t="s">
        <v>513</v>
      </c>
      <c r="M47" s="64" t="s">
        <v>513</v>
      </c>
      <c r="N47" s="64" t="s">
        <v>513</v>
      </c>
      <c r="O47" s="65" t="s">
        <v>513</v>
      </c>
      <c r="P47" s="48"/>
      <c r="Q47" s="48"/>
      <c r="R47" s="48"/>
      <c r="S47" s="48"/>
      <c r="T47" s="48"/>
      <c r="U47" s="48"/>
    </row>
    <row r="48" spans="1:21" ht="30.75" customHeight="1" x14ac:dyDescent="0.2">
      <c r="A48" s="48"/>
      <c r="B48" s="1222"/>
      <c r="C48" s="1223"/>
      <c r="D48" s="62"/>
      <c r="E48" s="1228" t="s">
        <v>15</v>
      </c>
      <c r="F48" s="1228"/>
      <c r="G48" s="1228"/>
      <c r="H48" s="1228"/>
      <c r="I48" s="1228"/>
      <c r="J48" s="1229"/>
      <c r="K48" s="63">
        <v>220</v>
      </c>
      <c r="L48" s="64">
        <v>206</v>
      </c>
      <c r="M48" s="64">
        <v>214</v>
      </c>
      <c r="N48" s="64">
        <v>201</v>
      </c>
      <c r="O48" s="65">
        <v>215</v>
      </c>
      <c r="P48" s="48"/>
      <c r="Q48" s="48"/>
      <c r="R48" s="48"/>
      <c r="S48" s="48"/>
      <c r="T48" s="48"/>
      <c r="U48" s="48"/>
    </row>
    <row r="49" spans="1:21" ht="30.75" customHeight="1" x14ac:dyDescent="0.2">
      <c r="A49" s="48"/>
      <c r="B49" s="1222"/>
      <c r="C49" s="1223"/>
      <c r="D49" s="62"/>
      <c r="E49" s="1228" t="s">
        <v>16</v>
      </c>
      <c r="F49" s="1228"/>
      <c r="G49" s="1228"/>
      <c r="H49" s="1228"/>
      <c r="I49" s="1228"/>
      <c r="J49" s="1229"/>
      <c r="K49" s="63">
        <v>4</v>
      </c>
      <c r="L49" s="64">
        <v>4</v>
      </c>
      <c r="M49" s="64">
        <v>4</v>
      </c>
      <c r="N49" s="64">
        <v>4</v>
      </c>
      <c r="O49" s="65">
        <v>4</v>
      </c>
      <c r="P49" s="48"/>
      <c r="Q49" s="48"/>
      <c r="R49" s="48"/>
      <c r="S49" s="48"/>
      <c r="T49" s="48"/>
      <c r="U49" s="48"/>
    </row>
    <row r="50" spans="1:21" ht="30.75" customHeight="1" x14ac:dyDescent="0.2">
      <c r="A50" s="48"/>
      <c r="B50" s="1222"/>
      <c r="C50" s="1223"/>
      <c r="D50" s="62"/>
      <c r="E50" s="1228" t="s">
        <v>17</v>
      </c>
      <c r="F50" s="1228"/>
      <c r="G50" s="1228"/>
      <c r="H50" s="1228"/>
      <c r="I50" s="1228"/>
      <c r="J50" s="1229"/>
      <c r="K50" s="63">
        <v>0</v>
      </c>
      <c r="L50" s="64">
        <v>0</v>
      </c>
      <c r="M50" s="64">
        <v>0</v>
      </c>
      <c r="N50" s="64">
        <v>1</v>
      </c>
      <c r="O50" s="65">
        <v>0</v>
      </c>
      <c r="P50" s="48"/>
      <c r="Q50" s="48"/>
      <c r="R50" s="48"/>
      <c r="S50" s="48"/>
      <c r="T50" s="48"/>
      <c r="U50" s="48"/>
    </row>
    <row r="51" spans="1:21" ht="30.75" customHeight="1" x14ac:dyDescent="0.2">
      <c r="A51" s="48"/>
      <c r="B51" s="1224"/>
      <c r="C51" s="1225"/>
      <c r="D51" s="66"/>
      <c r="E51" s="1228" t="s">
        <v>18</v>
      </c>
      <c r="F51" s="1228"/>
      <c r="G51" s="1228"/>
      <c r="H51" s="1228"/>
      <c r="I51" s="1228"/>
      <c r="J51" s="1229"/>
      <c r="K51" s="63" t="s">
        <v>513</v>
      </c>
      <c r="L51" s="64" t="s">
        <v>513</v>
      </c>
      <c r="M51" s="64" t="s">
        <v>513</v>
      </c>
      <c r="N51" s="64" t="s">
        <v>513</v>
      </c>
      <c r="O51" s="65" t="s">
        <v>513</v>
      </c>
      <c r="P51" s="48"/>
      <c r="Q51" s="48"/>
      <c r="R51" s="48"/>
      <c r="S51" s="48"/>
      <c r="T51" s="48"/>
      <c r="U51" s="48"/>
    </row>
    <row r="52" spans="1:21" ht="30.75" customHeight="1" x14ac:dyDescent="0.2">
      <c r="A52" s="48"/>
      <c r="B52" s="1230" t="s">
        <v>19</v>
      </c>
      <c r="C52" s="1231"/>
      <c r="D52" s="66"/>
      <c r="E52" s="1228" t="s">
        <v>20</v>
      </c>
      <c r="F52" s="1228"/>
      <c r="G52" s="1228"/>
      <c r="H52" s="1228"/>
      <c r="I52" s="1228"/>
      <c r="J52" s="1229"/>
      <c r="K52" s="63">
        <v>671</v>
      </c>
      <c r="L52" s="64">
        <v>659</v>
      </c>
      <c r="M52" s="64">
        <v>621</v>
      </c>
      <c r="N52" s="64">
        <v>619</v>
      </c>
      <c r="O52" s="65">
        <v>623</v>
      </c>
      <c r="P52" s="48"/>
      <c r="Q52" s="48"/>
      <c r="R52" s="48"/>
      <c r="S52" s="48"/>
      <c r="T52" s="48"/>
      <c r="U52" s="48"/>
    </row>
    <row r="53" spans="1:21" ht="30.75" customHeight="1" thickBot="1" x14ac:dyDescent="0.25">
      <c r="A53" s="48"/>
      <c r="B53" s="1232" t="s">
        <v>21</v>
      </c>
      <c r="C53" s="1233"/>
      <c r="D53" s="67"/>
      <c r="E53" s="1234" t="s">
        <v>22</v>
      </c>
      <c r="F53" s="1234"/>
      <c r="G53" s="1234"/>
      <c r="H53" s="1234"/>
      <c r="I53" s="1234"/>
      <c r="J53" s="1235"/>
      <c r="K53" s="68">
        <v>330</v>
      </c>
      <c r="L53" s="69">
        <v>307</v>
      </c>
      <c r="M53" s="69">
        <v>269</v>
      </c>
      <c r="N53" s="69">
        <v>202</v>
      </c>
      <c r="O53" s="70">
        <v>247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5">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2">
      <c r="B57" s="1236" t="s">
        <v>25</v>
      </c>
      <c r="C57" s="1237"/>
      <c r="D57" s="1240" t="s">
        <v>26</v>
      </c>
      <c r="E57" s="1241"/>
      <c r="F57" s="1241"/>
      <c r="G57" s="1241"/>
      <c r="H57" s="1241"/>
      <c r="I57" s="1241"/>
      <c r="J57" s="1242"/>
      <c r="K57" s="83"/>
      <c r="L57" s="84"/>
      <c r="M57" s="84"/>
      <c r="N57" s="84"/>
      <c r="O57" s="85"/>
    </row>
    <row r="58" spans="1:21" ht="31.5" customHeight="1" thickBot="1" x14ac:dyDescent="0.25">
      <c r="B58" s="1238"/>
      <c r="C58" s="1239"/>
      <c r="D58" s="1243" t="s">
        <v>27</v>
      </c>
      <c r="E58" s="1244"/>
      <c r="F58" s="1244"/>
      <c r="G58" s="1244"/>
      <c r="H58" s="1244"/>
      <c r="I58" s="1244"/>
      <c r="J58" s="1245"/>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4xhtRFot6cis0oOwkKJlsOycMTUczeD4Ay+QIO3qm/MZf2Y0uO39Dp8cfBOd1ueGvoDNJ6BPjtOTaK4Ov9hQQ==" saltValue="UQGC3mngqUSqZsIZxxi1c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82"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555</v>
      </c>
      <c r="J40" s="100" t="s">
        <v>556</v>
      </c>
      <c r="K40" s="100" t="s">
        <v>557</v>
      </c>
      <c r="L40" s="100" t="s">
        <v>558</v>
      </c>
      <c r="M40" s="101" t="s">
        <v>559</v>
      </c>
    </row>
    <row r="41" spans="2:13" ht="27.75" customHeight="1" x14ac:dyDescent="0.2">
      <c r="B41" s="1246" t="s">
        <v>30</v>
      </c>
      <c r="C41" s="1247"/>
      <c r="D41" s="102"/>
      <c r="E41" s="1252" t="s">
        <v>31</v>
      </c>
      <c r="F41" s="1252"/>
      <c r="G41" s="1252"/>
      <c r="H41" s="1253"/>
      <c r="I41" s="351">
        <v>8682</v>
      </c>
      <c r="J41" s="352">
        <v>8795</v>
      </c>
      <c r="K41" s="352">
        <v>9409</v>
      </c>
      <c r="L41" s="352">
        <v>9894</v>
      </c>
      <c r="M41" s="353">
        <v>10804</v>
      </c>
    </row>
    <row r="42" spans="2:13" ht="27.75" customHeight="1" x14ac:dyDescent="0.2">
      <c r="B42" s="1248"/>
      <c r="C42" s="1249"/>
      <c r="D42" s="103"/>
      <c r="E42" s="1254" t="s">
        <v>32</v>
      </c>
      <c r="F42" s="1254"/>
      <c r="G42" s="1254"/>
      <c r="H42" s="1255"/>
      <c r="I42" s="354" t="s">
        <v>513</v>
      </c>
      <c r="J42" s="355" t="s">
        <v>513</v>
      </c>
      <c r="K42" s="355" t="s">
        <v>513</v>
      </c>
      <c r="L42" s="355" t="s">
        <v>513</v>
      </c>
      <c r="M42" s="356" t="s">
        <v>513</v>
      </c>
    </row>
    <row r="43" spans="2:13" ht="27.75" customHeight="1" x14ac:dyDescent="0.2">
      <c r="B43" s="1248"/>
      <c r="C43" s="1249"/>
      <c r="D43" s="103"/>
      <c r="E43" s="1254" t="s">
        <v>33</v>
      </c>
      <c r="F43" s="1254"/>
      <c r="G43" s="1254"/>
      <c r="H43" s="1255"/>
      <c r="I43" s="354">
        <v>3206</v>
      </c>
      <c r="J43" s="355">
        <v>3118</v>
      </c>
      <c r="K43" s="355">
        <v>3115</v>
      </c>
      <c r="L43" s="355">
        <v>2873</v>
      </c>
      <c r="M43" s="356">
        <v>2667</v>
      </c>
    </row>
    <row r="44" spans="2:13" ht="27.75" customHeight="1" x14ac:dyDescent="0.2">
      <c r="B44" s="1248"/>
      <c r="C44" s="1249"/>
      <c r="D44" s="103"/>
      <c r="E44" s="1254" t="s">
        <v>34</v>
      </c>
      <c r="F44" s="1254"/>
      <c r="G44" s="1254"/>
      <c r="H44" s="1255"/>
      <c r="I44" s="354">
        <v>26</v>
      </c>
      <c r="J44" s="355">
        <v>22</v>
      </c>
      <c r="K44" s="355">
        <v>19</v>
      </c>
      <c r="L44" s="355">
        <v>15</v>
      </c>
      <c r="M44" s="356">
        <v>11</v>
      </c>
    </row>
    <row r="45" spans="2:13" ht="27.75" customHeight="1" x14ac:dyDescent="0.2">
      <c r="B45" s="1248"/>
      <c r="C45" s="1249"/>
      <c r="D45" s="103"/>
      <c r="E45" s="1254" t="s">
        <v>35</v>
      </c>
      <c r="F45" s="1254"/>
      <c r="G45" s="1254"/>
      <c r="H45" s="1255"/>
      <c r="I45" s="354">
        <v>934</v>
      </c>
      <c r="J45" s="355">
        <v>814</v>
      </c>
      <c r="K45" s="355">
        <v>752</v>
      </c>
      <c r="L45" s="355">
        <v>686</v>
      </c>
      <c r="M45" s="356">
        <v>649</v>
      </c>
    </row>
    <row r="46" spans="2:13" ht="27.75" customHeight="1" x14ac:dyDescent="0.2">
      <c r="B46" s="1248"/>
      <c r="C46" s="1249"/>
      <c r="D46" s="104"/>
      <c r="E46" s="1254" t="s">
        <v>36</v>
      </c>
      <c r="F46" s="1254"/>
      <c r="G46" s="1254"/>
      <c r="H46" s="1255"/>
      <c r="I46" s="354" t="s">
        <v>513</v>
      </c>
      <c r="J46" s="355" t="s">
        <v>513</v>
      </c>
      <c r="K46" s="355" t="s">
        <v>513</v>
      </c>
      <c r="L46" s="355" t="s">
        <v>513</v>
      </c>
      <c r="M46" s="356" t="s">
        <v>513</v>
      </c>
    </row>
    <row r="47" spans="2:13" ht="27.75" customHeight="1" x14ac:dyDescent="0.2">
      <c r="B47" s="1248"/>
      <c r="C47" s="1249"/>
      <c r="D47" s="105"/>
      <c r="E47" s="1256" t="s">
        <v>37</v>
      </c>
      <c r="F47" s="1257"/>
      <c r="G47" s="1257"/>
      <c r="H47" s="1258"/>
      <c r="I47" s="354" t="s">
        <v>513</v>
      </c>
      <c r="J47" s="355" t="s">
        <v>513</v>
      </c>
      <c r="K47" s="355" t="s">
        <v>513</v>
      </c>
      <c r="L47" s="355" t="s">
        <v>513</v>
      </c>
      <c r="M47" s="356" t="s">
        <v>513</v>
      </c>
    </row>
    <row r="48" spans="2:13" ht="27.75" customHeight="1" x14ac:dyDescent="0.2">
      <c r="B48" s="1248"/>
      <c r="C48" s="1249"/>
      <c r="D48" s="103"/>
      <c r="E48" s="1254" t="s">
        <v>38</v>
      </c>
      <c r="F48" s="1254"/>
      <c r="G48" s="1254"/>
      <c r="H48" s="1255"/>
      <c r="I48" s="354" t="s">
        <v>513</v>
      </c>
      <c r="J48" s="355" t="s">
        <v>513</v>
      </c>
      <c r="K48" s="355" t="s">
        <v>513</v>
      </c>
      <c r="L48" s="355" t="s">
        <v>513</v>
      </c>
      <c r="M48" s="356" t="s">
        <v>513</v>
      </c>
    </row>
    <row r="49" spans="2:13" ht="27.75" customHeight="1" x14ac:dyDescent="0.2">
      <c r="B49" s="1250"/>
      <c r="C49" s="1251"/>
      <c r="D49" s="103"/>
      <c r="E49" s="1254" t="s">
        <v>39</v>
      </c>
      <c r="F49" s="1254"/>
      <c r="G49" s="1254"/>
      <c r="H49" s="1255"/>
      <c r="I49" s="354" t="s">
        <v>513</v>
      </c>
      <c r="J49" s="355" t="s">
        <v>513</v>
      </c>
      <c r="K49" s="355" t="s">
        <v>513</v>
      </c>
      <c r="L49" s="355" t="s">
        <v>513</v>
      </c>
      <c r="M49" s="356" t="s">
        <v>513</v>
      </c>
    </row>
    <row r="50" spans="2:13" ht="27.75" customHeight="1" x14ac:dyDescent="0.2">
      <c r="B50" s="1259" t="s">
        <v>40</v>
      </c>
      <c r="C50" s="1260"/>
      <c r="D50" s="106"/>
      <c r="E50" s="1254" t="s">
        <v>41</v>
      </c>
      <c r="F50" s="1254"/>
      <c r="G50" s="1254"/>
      <c r="H50" s="1255"/>
      <c r="I50" s="354">
        <v>5600</v>
      </c>
      <c r="J50" s="355">
        <v>6572</v>
      </c>
      <c r="K50" s="355">
        <v>5905</v>
      </c>
      <c r="L50" s="355">
        <v>6082</v>
      </c>
      <c r="M50" s="356">
        <v>6572</v>
      </c>
    </row>
    <row r="51" spans="2:13" ht="27.75" customHeight="1" x14ac:dyDescent="0.2">
      <c r="B51" s="1248"/>
      <c r="C51" s="1249"/>
      <c r="D51" s="103"/>
      <c r="E51" s="1254" t="s">
        <v>42</v>
      </c>
      <c r="F51" s="1254"/>
      <c r="G51" s="1254"/>
      <c r="H51" s="1255"/>
      <c r="I51" s="354">
        <v>344</v>
      </c>
      <c r="J51" s="355">
        <v>353</v>
      </c>
      <c r="K51" s="355">
        <v>317</v>
      </c>
      <c r="L51" s="355">
        <v>374</v>
      </c>
      <c r="M51" s="356">
        <v>375</v>
      </c>
    </row>
    <row r="52" spans="2:13" ht="27.75" customHeight="1" x14ac:dyDescent="0.2">
      <c r="B52" s="1250"/>
      <c r="C52" s="1251"/>
      <c r="D52" s="103"/>
      <c r="E52" s="1254" t="s">
        <v>43</v>
      </c>
      <c r="F52" s="1254"/>
      <c r="G52" s="1254"/>
      <c r="H52" s="1255"/>
      <c r="I52" s="354">
        <v>6074</v>
      </c>
      <c r="J52" s="355">
        <v>6586</v>
      </c>
      <c r="K52" s="355">
        <v>7029</v>
      </c>
      <c r="L52" s="355">
        <v>8020</v>
      </c>
      <c r="M52" s="356">
        <v>8032</v>
      </c>
    </row>
    <row r="53" spans="2:13" ht="27.75" customHeight="1" thickBot="1" x14ac:dyDescent="0.25">
      <c r="B53" s="1261" t="s">
        <v>44</v>
      </c>
      <c r="C53" s="1262"/>
      <c r="D53" s="107"/>
      <c r="E53" s="1263" t="s">
        <v>45</v>
      </c>
      <c r="F53" s="1263"/>
      <c r="G53" s="1263"/>
      <c r="H53" s="1264"/>
      <c r="I53" s="357">
        <v>831</v>
      </c>
      <c r="J53" s="358">
        <v>-761</v>
      </c>
      <c r="K53" s="358">
        <v>45</v>
      </c>
      <c r="L53" s="358">
        <v>-1008</v>
      </c>
      <c r="M53" s="359">
        <v>-848</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DOxW+WytIyCLuh06OAXb/V8ZUh2SIUPCbOHV2lLVmef3ePecfa+vIA5OT6PcfXl3NQFr9mJiS2kQv7l4L3hFWw==" saltValue="atfrazLM5l4BqS9jDqjg+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7"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93" zoomScaleNormal="93"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557</v>
      </c>
      <c r="G54" s="116" t="s">
        <v>558</v>
      </c>
      <c r="H54" s="117" t="s">
        <v>559</v>
      </c>
    </row>
    <row r="55" spans="2:8" ht="52.5" customHeight="1" x14ac:dyDescent="0.2">
      <c r="B55" s="118"/>
      <c r="C55" s="1273" t="s">
        <v>48</v>
      </c>
      <c r="D55" s="1273"/>
      <c r="E55" s="1274"/>
      <c r="F55" s="119">
        <v>6359</v>
      </c>
      <c r="G55" s="119">
        <v>6927</v>
      </c>
      <c r="H55" s="120">
        <v>7379</v>
      </c>
    </row>
    <row r="56" spans="2:8" ht="52.5" customHeight="1" x14ac:dyDescent="0.2">
      <c r="B56" s="121"/>
      <c r="C56" s="1275" t="s">
        <v>49</v>
      </c>
      <c r="D56" s="1275"/>
      <c r="E56" s="1276"/>
      <c r="F56" s="122">
        <v>544</v>
      </c>
      <c r="G56" s="122">
        <v>507</v>
      </c>
      <c r="H56" s="123">
        <v>847</v>
      </c>
    </row>
    <row r="57" spans="2:8" ht="53.25" customHeight="1" x14ac:dyDescent="0.2">
      <c r="B57" s="121"/>
      <c r="C57" s="1277" t="s">
        <v>50</v>
      </c>
      <c r="D57" s="1277"/>
      <c r="E57" s="1278"/>
      <c r="F57" s="124">
        <v>10562</v>
      </c>
      <c r="G57" s="124">
        <v>3801</v>
      </c>
      <c r="H57" s="125">
        <v>2147</v>
      </c>
    </row>
    <row r="58" spans="2:8" ht="45.75" customHeight="1" x14ac:dyDescent="0.2">
      <c r="B58" s="126"/>
      <c r="C58" s="1265" t="s">
        <v>583</v>
      </c>
      <c r="D58" s="1266"/>
      <c r="E58" s="1267"/>
      <c r="F58" s="127">
        <v>1642</v>
      </c>
      <c r="G58" s="128">
        <v>2723</v>
      </c>
      <c r="H58" s="128">
        <v>1141</v>
      </c>
    </row>
    <row r="59" spans="2:8" ht="45.75" customHeight="1" x14ac:dyDescent="0.2">
      <c r="B59" s="126"/>
      <c r="C59" s="1265" t="s">
        <v>584</v>
      </c>
      <c r="D59" s="1266"/>
      <c r="E59" s="1267"/>
      <c r="F59" s="127">
        <v>775</v>
      </c>
      <c r="G59" s="128">
        <v>696</v>
      </c>
      <c r="H59" s="128">
        <v>591</v>
      </c>
    </row>
    <row r="60" spans="2:8" ht="45.75" customHeight="1" x14ac:dyDescent="0.2">
      <c r="B60" s="126"/>
      <c r="C60" s="1265" t="s">
        <v>585</v>
      </c>
      <c r="D60" s="1266"/>
      <c r="E60" s="1267"/>
      <c r="F60" s="127">
        <v>111</v>
      </c>
      <c r="G60" s="128">
        <v>165</v>
      </c>
      <c r="H60" s="128">
        <v>221</v>
      </c>
    </row>
    <row r="61" spans="2:8" ht="45.75" customHeight="1" x14ac:dyDescent="0.2">
      <c r="B61" s="126"/>
      <c r="C61" s="1265" t="s">
        <v>586</v>
      </c>
      <c r="D61" s="1266"/>
      <c r="E61" s="1267"/>
      <c r="F61" s="127">
        <v>95</v>
      </c>
      <c r="G61" s="128">
        <v>70</v>
      </c>
      <c r="H61" s="128">
        <v>53</v>
      </c>
    </row>
    <row r="62" spans="2:8" ht="45.75" customHeight="1" thickBot="1" x14ac:dyDescent="0.25">
      <c r="B62" s="129"/>
      <c r="C62" s="1268" t="s">
        <v>587</v>
      </c>
      <c r="D62" s="1269"/>
      <c r="E62" s="1270"/>
      <c r="F62" s="130">
        <v>89</v>
      </c>
      <c r="G62" s="131">
        <v>68</v>
      </c>
      <c r="H62" s="131">
        <v>47</v>
      </c>
    </row>
    <row r="63" spans="2:8" ht="52.5" customHeight="1" thickBot="1" x14ac:dyDescent="0.25">
      <c r="B63" s="132"/>
      <c r="C63" s="1271" t="s">
        <v>51</v>
      </c>
      <c r="D63" s="1271"/>
      <c r="E63" s="1272"/>
      <c r="F63" s="133">
        <v>17465</v>
      </c>
      <c r="G63" s="133">
        <v>11235</v>
      </c>
      <c r="H63" s="134">
        <v>10373</v>
      </c>
    </row>
    <row r="64" spans="2:8" ht="13.2" x14ac:dyDescent="0.2"/>
  </sheetData>
  <sheetProtection algorithmName="SHA-512" hashValue="QFVZZud+hmNXbg4RjYSyqCgPTTnpr8mOlS7ZD7i3AOXfKOMNywxJO7lTC4y/+atzdRFXhBxGLsuGdbUdn06Pmw==" saltValue="zjlIUGp/VPWqCJXidzAf2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heetViews>
  <sheetFormatPr defaultColWidth="0" defaultRowHeight="13.5" customHeight="1" zeroHeight="1" x14ac:dyDescent="0.2"/>
  <cols>
    <col min="1" max="1" width="6.33203125" style="370" customWidth="1"/>
    <col min="2" max="107" width="2.44140625" style="370" customWidth="1"/>
    <col min="108" max="108" width="6.109375" style="377" customWidth="1"/>
    <col min="109" max="109" width="5.88671875" style="376" customWidth="1"/>
    <col min="110" max="16384" width="8.66406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ht="13.2"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ht="13.2"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ht="13.2"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ht="13.2"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370"/>
      <c r="DE19" s="370"/>
    </row>
    <row r="20" spans="1:109" ht="13.2"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2" x14ac:dyDescent="0.2">
      <c r="B23" s="376"/>
    </row>
    <row r="24" spans="1:109" ht="13.2" x14ac:dyDescent="0.2">
      <c r="B24" s="376"/>
    </row>
    <row r="25" spans="1:109" ht="13.2" x14ac:dyDescent="0.2">
      <c r="B25" s="376"/>
    </row>
    <row r="26" spans="1:109" ht="13.2" x14ac:dyDescent="0.2">
      <c r="B26" s="376"/>
    </row>
    <row r="27" spans="1:109" ht="13.2" x14ac:dyDescent="0.2">
      <c r="B27" s="376"/>
    </row>
    <row r="28" spans="1:109" ht="13.2" x14ac:dyDescent="0.2">
      <c r="B28" s="376"/>
    </row>
    <row r="29" spans="1:109" ht="13.2" x14ac:dyDescent="0.2">
      <c r="B29" s="376"/>
    </row>
    <row r="30" spans="1:109" ht="13.2" x14ac:dyDescent="0.2">
      <c r="B30" s="376"/>
    </row>
    <row r="31" spans="1:109" ht="13.2" x14ac:dyDescent="0.2">
      <c r="B31" s="376"/>
    </row>
    <row r="32" spans="1:109" ht="13.2" x14ac:dyDescent="0.2">
      <c r="B32" s="376"/>
    </row>
    <row r="33" spans="2:109" ht="13.2" x14ac:dyDescent="0.2">
      <c r="B33" s="376"/>
    </row>
    <row r="34" spans="2:109" ht="13.2" x14ac:dyDescent="0.2">
      <c r="B34" s="376"/>
    </row>
    <row r="35" spans="2:109" ht="13.2" x14ac:dyDescent="0.2">
      <c r="B35" s="376"/>
    </row>
    <row r="36" spans="2:109" ht="13.2" x14ac:dyDescent="0.2">
      <c r="B36" s="376"/>
    </row>
    <row r="37" spans="2:109" ht="13.2" x14ac:dyDescent="0.2">
      <c r="B37" s="376"/>
    </row>
    <row r="38" spans="2:109" ht="13.2" x14ac:dyDescent="0.2">
      <c r="B38" s="376"/>
    </row>
    <row r="39" spans="2:109" ht="13.2"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x14ac:dyDescent="0.2">
      <c r="B40" s="381"/>
      <c r="DD40" s="381"/>
      <c r="DE40" s="370"/>
    </row>
    <row r="41" spans="2:109" ht="16.2" x14ac:dyDescent="0.2">
      <c r="B41" s="382" t="s">
        <v>599</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2" x14ac:dyDescent="0.2">
      <c r="B42" s="376"/>
      <c r="G42" s="383"/>
      <c r="I42" s="384"/>
      <c r="J42" s="384"/>
      <c r="K42" s="384"/>
      <c r="AM42" s="383"/>
      <c r="AN42" s="383" t="s">
        <v>600</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301" t="s">
        <v>601</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ht="13.2" x14ac:dyDescent="0.2">
      <c r="B44" s="376"/>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ht="13.2" x14ac:dyDescent="0.2">
      <c r="B45" s="376"/>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ht="13.2" x14ac:dyDescent="0.2">
      <c r="B46" s="376"/>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ht="13.2" x14ac:dyDescent="0.2">
      <c r="B47" s="376"/>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ht="13.2"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x14ac:dyDescent="0.2">
      <c r="B49" s="376"/>
      <c r="AN49" s="370" t="s">
        <v>602</v>
      </c>
    </row>
    <row r="50" spans="1:109" ht="13.2" x14ac:dyDescent="0.2">
      <c r="B50" s="376"/>
      <c r="G50" s="1285"/>
      <c r="H50" s="1285"/>
      <c r="I50" s="1285"/>
      <c r="J50" s="1285"/>
      <c r="K50" s="386"/>
      <c r="L50" s="386"/>
      <c r="M50" s="387"/>
      <c r="N50" s="387"/>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84" t="s">
        <v>555</v>
      </c>
      <c r="BQ50" s="1284"/>
      <c r="BR50" s="1284"/>
      <c r="BS50" s="1284"/>
      <c r="BT50" s="1284"/>
      <c r="BU50" s="1284"/>
      <c r="BV50" s="1284"/>
      <c r="BW50" s="1284"/>
      <c r="BX50" s="1284" t="s">
        <v>556</v>
      </c>
      <c r="BY50" s="1284"/>
      <c r="BZ50" s="1284"/>
      <c r="CA50" s="1284"/>
      <c r="CB50" s="1284"/>
      <c r="CC50" s="1284"/>
      <c r="CD50" s="1284"/>
      <c r="CE50" s="1284"/>
      <c r="CF50" s="1284" t="s">
        <v>557</v>
      </c>
      <c r="CG50" s="1284"/>
      <c r="CH50" s="1284"/>
      <c r="CI50" s="1284"/>
      <c r="CJ50" s="1284"/>
      <c r="CK50" s="1284"/>
      <c r="CL50" s="1284"/>
      <c r="CM50" s="1284"/>
      <c r="CN50" s="1284" t="s">
        <v>558</v>
      </c>
      <c r="CO50" s="1284"/>
      <c r="CP50" s="1284"/>
      <c r="CQ50" s="1284"/>
      <c r="CR50" s="1284"/>
      <c r="CS50" s="1284"/>
      <c r="CT50" s="1284"/>
      <c r="CU50" s="1284"/>
      <c r="CV50" s="1284" t="s">
        <v>559</v>
      </c>
      <c r="CW50" s="1284"/>
      <c r="CX50" s="1284"/>
      <c r="CY50" s="1284"/>
      <c r="CZ50" s="1284"/>
      <c r="DA50" s="1284"/>
      <c r="DB50" s="1284"/>
      <c r="DC50" s="1284"/>
    </row>
    <row r="51" spans="1:109" ht="13.5" customHeight="1" x14ac:dyDescent="0.2">
      <c r="B51" s="376"/>
      <c r="G51" s="1287"/>
      <c r="H51" s="1287"/>
      <c r="I51" s="1300"/>
      <c r="J51" s="1300"/>
      <c r="K51" s="1286"/>
      <c r="L51" s="1286"/>
      <c r="M51" s="1286"/>
      <c r="N51" s="1286"/>
      <c r="AM51" s="385"/>
      <c r="AN51" s="1282" t="s">
        <v>603</v>
      </c>
      <c r="AO51" s="1282"/>
      <c r="AP51" s="1282"/>
      <c r="AQ51" s="1282"/>
      <c r="AR51" s="1282"/>
      <c r="AS51" s="1282"/>
      <c r="AT51" s="1282"/>
      <c r="AU51" s="1282"/>
      <c r="AV51" s="1282"/>
      <c r="AW51" s="1282"/>
      <c r="AX51" s="1282"/>
      <c r="AY51" s="1282"/>
      <c r="AZ51" s="1282"/>
      <c r="BA51" s="1282"/>
      <c r="BB51" s="1282" t="s">
        <v>604</v>
      </c>
      <c r="BC51" s="1282"/>
      <c r="BD51" s="1282"/>
      <c r="BE51" s="1282"/>
      <c r="BF51" s="1282"/>
      <c r="BG51" s="1282"/>
      <c r="BH51" s="1282"/>
      <c r="BI51" s="1282"/>
      <c r="BJ51" s="1282"/>
      <c r="BK51" s="1282"/>
      <c r="BL51" s="1282"/>
      <c r="BM51" s="1282"/>
      <c r="BN51" s="1282"/>
      <c r="BO51" s="1282"/>
      <c r="BP51" s="1279">
        <v>19.8</v>
      </c>
      <c r="BQ51" s="1279"/>
      <c r="BR51" s="1279"/>
      <c r="BS51" s="1279"/>
      <c r="BT51" s="1279"/>
      <c r="BU51" s="1279"/>
      <c r="BV51" s="1279"/>
      <c r="BW51" s="1279"/>
      <c r="BX51" s="1279"/>
      <c r="BY51" s="1279"/>
      <c r="BZ51" s="1279"/>
      <c r="CA51" s="1279"/>
      <c r="CB51" s="1279"/>
      <c r="CC51" s="1279"/>
      <c r="CD51" s="1279"/>
      <c r="CE51" s="1279"/>
      <c r="CF51" s="1279">
        <v>1</v>
      </c>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ht="13.2" x14ac:dyDescent="0.2">
      <c r="B52" s="376"/>
      <c r="G52" s="1287"/>
      <c r="H52" s="1287"/>
      <c r="I52" s="1300"/>
      <c r="J52" s="1300"/>
      <c r="K52" s="1286"/>
      <c r="L52" s="1286"/>
      <c r="M52" s="1286"/>
      <c r="N52" s="1286"/>
      <c r="AM52" s="385"/>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2" x14ac:dyDescent="0.2">
      <c r="A53" s="384"/>
      <c r="B53" s="376"/>
      <c r="G53" s="1287"/>
      <c r="H53" s="1287"/>
      <c r="I53" s="1285"/>
      <c r="J53" s="1285"/>
      <c r="K53" s="1286"/>
      <c r="L53" s="1286"/>
      <c r="M53" s="1286"/>
      <c r="N53" s="1286"/>
      <c r="AM53" s="385"/>
      <c r="AN53" s="1282"/>
      <c r="AO53" s="1282"/>
      <c r="AP53" s="1282"/>
      <c r="AQ53" s="1282"/>
      <c r="AR53" s="1282"/>
      <c r="AS53" s="1282"/>
      <c r="AT53" s="1282"/>
      <c r="AU53" s="1282"/>
      <c r="AV53" s="1282"/>
      <c r="AW53" s="1282"/>
      <c r="AX53" s="1282"/>
      <c r="AY53" s="1282"/>
      <c r="AZ53" s="1282"/>
      <c r="BA53" s="1282"/>
      <c r="BB53" s="1282" t="s">
        <v>605</v>
      </c>
      <c r="BC53" s="1282"/>
      <c r="BD53" s="1282"/>
      <c r="BE53" s="1282"/>
      <c r="BF53" s="1282"/>
      <c r="BG53" s="1282"/>
      <c r="BH53" s="1282"/>
      <c r="BI53" s="1282"/>
      <c r="BJ53" s="1282"/>
      <c r="BK53" s="1282"/>
      <c r="BL53" s="1282"/>
      <c r="BM53" s="1282"/>
      <c r="BN53" s="1282"/>
      <c r="BO53" s="1282"/>
      <c r="BP53" s="1279">
        <v>54</v>
      </c>
      <c r="BQ53" s="1279"/>
      <c r="BR53" s="1279"/>
      <c r="BS53" s="1279"/>
      <c r="BT53" s="1279"/>
      <c r="BU53" s="1279"/>
      <c r="BV53" s="1279"/>
      <c r="BW53" s="1279"/>
      <c r="BX53" s="1279">
        <v>55.6</v>
      </c>
      <c r="BY53" s="1279"/>
      <c r="BZ53" s="1279"/>
      <c r="CA53" s="1279"/>
      <c r="CB53" s="1279"/>
      <c r="CC53" s="1279"/>
      <c r="CD53" s="1279"/>
      <c r="CE53" s="1279"/>
      <c r="CF53" s="1279">
        <v>56.6</v>
      </c>
      <c r="CG53" s="1279"/>
      <c r="CH53" s="1279"/>
      <c r="CI53" s="1279"/>
      <c r="CJ53" s="1279"/>
      <c r="CK53" s="1279"/>
      <c r="CL53" s="1279"/>
      <c r="CM53" s="1279"/>
      <c r="CN53" s="1279">
        <v>53.4</v>
      </c>
      <c r="CO53" s="1279"/>
      <c r="CP53" s="1279"/>
      <c r="CQ53" s="1279"/>
      <c r="CR53" s="1279"/>
      <c r="CS53" s="1279"/>
      <c r="CT53" s="1279"/>
      <c r="CU53" s="1279"/>
      <c r="CV53" s="1279">
        <v>55.1</v>
      </c>
      <c r="CW53" s="1279"/>
      <c r="CX53" s="1279"/>
      <c r="CY53" s="1279"/>
      <c r="CZ53" s="1279"/>
      <c r="DA53" s="1279"/>
      <c r="DB53" s="1279"/>
      <c r="DC53" s="1279"/>
    </row>
    <row r="54" spans="1:109" ht="13.2" x14ac:dyDescent="0.2">
      <c r="A54" s="384"/>
      <c r="B54" s="376"/>
      <c r="G54" s="1287"/>
      <c r="H54" s="1287"/>
      <c r="I54" s="1285"/>
      <c r="J54" s="1285"/>
      <c r="K54" s="1286"/>
      <c r="L54" s="1286"/>
      <c r="M54" s="1286"/>
      <c r="N54" s="1286"/>
      <c r="AM54" s="385"/>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2" x14ac:dyDescent="0.2">
      <c r="A55" s="384"/>
      <c r="B55" s="376"/>
      <c r="G55" s="1285"/>
      <c r="H55" s="1285"/>
      <c r="I55" s="1285"/>
      <c r="J55" s="1285"/>
      <c r="K55" s="1286"/>
      <c r="L55" s="1286"/>
      <c r="M55" s="1286"/>
      <c r="N55" s="1286"/>
      <c r="AN55" s="1284" t="s">
        <v>606</v>
      </c>
      <c r="AO55" s="1284"/>
      <c r="AP55" s="1284"/>
      <c r="AQ55" s="1284"/>
      <c r="AR55" s="1284"/>
      <c r="AS55" s="1284"/>
      <c r="AT55" s="1284"/>
      <c r="AU55" s="1284"/>
      <c r="AV55" s="1284"/>
      <c r="AW55" s="1284"/>
      <c r="AX55" s="1284"/>
      <c r="AY55" s="1284"/>
      <c r="AZ55" s="1284"/>
      <c r="BA55" s="1284"/>
      <c r="BB55" s="1282" t="s">
        <v>604</v>
      </c>
      <c r="BC55" s="1282"/>
      <c r="BD55" s="1282"/>
      <c r="BE55" s="1282"/>
      <c r="BF55" s="1282"/>
      <c r="BG55" s="1282"/>
      <c r="BH55" s="1282"/>
      <c r="BI55" s="1282"/>
      <c r="BJ55" s="1282"/>
      <c r="BK55" s="1282"/>
      <c r="BL55" s="1282"/>
      <c r="BM55" s="1282"/>
      <c r="BN55" s="1282"/>
      <c r="BO55" s="1282"/>
      <c r="BP55" s="1279">
        <v>40.799999999999997</v>
      </c>
      <c r="BQ55" s="1279"/>
      <c r="BR55" s="1279"/>
      <c r="BS55" s="1279"/>
      <c r="BT55" s="1279"/>
      <c r="BU55" s="1279"/>
      <c r="BV55" s="1279"/>
      <c r="BW55" s="1279"/>
      <c r="BX55" s="1279">
        <v>38.5</v>
      </c>
      <c r="BY55" s="1279"/>
      <c r="BZ55" s="1279"/>
      <c r="CA55" s="1279"/>
      <c r="CB55" s="1279"/>
      <c r="CC55" s="1279"/>
      <c r="CD55" s="1279"/>
      <c r="CE55" s="1279"/>
      <c r="CF55" s="1279">
        <v>35.5</v>
      </c>
      <c r="CG55" s="1279"/>
      <c r="CH55" s="1279"/>
      <c r="CI55" s="1279"/>
      <c r="CJ55" s="1279"/>
      <c r="CK55" s="1279"/>
      <c r="CL55" s="1279"/>
      <c r="CM55" s="1279"/>
      <c r="CN55" s="1279">
        <v>23.5</v>
      </c>
      <c r="CO55" s="1279"/>
      <c r="CP55" s="1279"/>
      <c r="CQ55" s="1279"/>
      <c r="CR55" s="1279"/>
      <c r="CS55" s="1279"/>
      <c r="CT55" s="1279"/>
      <c r="CU55" s="1279"/>
      <c r="CV55" s="1279">
        <v>8.5</v>
      </c>
      <c r="CW55" s="1279"/>
      <c r="CX55" s="1279"/>
      <c r="CY55" s="1279"/>
      <c r="CZ55" s="1279"/>
      <c r="DA55" s="1279"/>
      <c r="DB55" s="1279"/>
      <c r="DC55" s="1279"/>
    </row>
    <row r="56" spans="1:109" ht="13.2" x14ac:dyDescent="0.2">
      <c r="A56" s="384"/>
      <c r="B56" s="376"/>
      <c r="G56" s="1285"/>
      <c r="H56" s="1285"/>
      <c r="I56" s="1285"/>
      <c r="J56" s="1285"/>
      <c r="K56" s="1286"/>
      <c r="L56" s="1286"/>
      <c r="M56" s="1286"/>
      <c r="N56" s="1286"/>
      <c r="AN56" s="1284"/>
      <c r="AO56" s="1284"/>
      <c r="AP56" s="1284"/>
      <c r="AQ56" s="1284"/>
      <c r="AR56" s="1284"/>
      <c r="AS56" s="1284"/>
      <c r="AT56" s="1284"/>
      <c r="AU56" s="1284"/>
      <c r="AV56" s="1284"/>
      <c r="AW56" s="1284"/>
      <c r="AX56" s="1284"/>
      <c r="AY56" s="1284"/>
      <c r="AZ56" s="1284"/>
      <c r="BA56" s="1284"/>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4" customFormat="1" ht="13.2" x14ac:dyDescent="0.2">
      <c r="B57" s="388"/>
      <c r="G57" s="1285"/>
      <c r="H57" s="1285"/>
      <c r="I57" s="1280"/>
      <c r="J57" s="1280"/>
      <c r="K57" s="1286"/>
      <c r="L57" s="1286"/>
      <c r="M57" s="1286"/>
      <c r="N57" s="1286"/>
      <c r="AM57" s="370"/>
      <c r="AN57" s="1284"/>
      <c r="AO57" s="1284"/>
      <c r="AP57" s="1284"/>
      <c r="AQ57" s="1284"/>
      <c r="AR57" s="1284"/>
      <c r="AS57" s="1284"/>
      <c r="AT57" s="1284"/>
      <c r="AU57" s="1284"/>
      <c r="AV57" s="1284"/>
      <c r="AW57" s="1284"/>
      <c r="AX57" s="1284"/>
      <c r="AY57" s="1284"/>
      <c r="AZ57" s="1284"/>
      <c r="BA57" s="1284"/>
      <c r="BB57" s="1282" t="s">
        <v>605</v>
      </c>
      <c r="BC57" s="1282"/>
      <c r="BD57" s="1282"/>
      <c r="BE57" s="1282"/>
      <c r="BF57" s="1282"/>
      <c r="BG57" s="1282"/>
      <c r="BH57" s="1282"/>
      <c r="BI57" s="1282"/>
      <c r="BJ57" s="1282"/>
      <c r="BK57" s="1282"/>
      <c r="BL57" s="1282"/>
      <c r="BM57" s="1282"/>
      <c r="BN57" s="1282"/>
      <c r="BO57" s="1282"/>
      <c r="BP57" s="1279">
        <v>63.5</v>
      </c>
      <c r="BQ57" s="1279"/>
      <c r="BR57" s="1279"/>
      <c r="BS57" s="1279"/>
      <c r="BT57" s="1279"/>
      <c r="BU57" s="1279"/>
      <c r="BV57" s="1279"/>
      <c r="BW57" s="1279"/>
      <c r="BX57" s="1279">
        <v>65.3</v>
      </c>
      <c r="BY57" s="1279"/>
      <c r="BZ57" s="1279"/>
      <c r="CA57" s="1279"/>
      <c r="CB57" s="1279"/>
      <c r="CC57" s="1279"/>
      <c r="CD57" s="1279"/>
      <c r="CE57" s="1279"/>
      <c r="CF57" s="1279">
        <v>66</v>
      </c>
      <c r="CG57" s="1279"/>
      <c r="CH57" s="1279"/>
      <c r="CI57" s="1279"/>
      <c r="CJ57" s="1279"/>
      <c r="CK57" s="1279"/>
      <c r="CL57" s="1279"/>
      <c r="CM57" s="1279"/>
      <c r="CN57" s="1279">
        <v>61.9</v>
      </c>
      <c r="CO57" s="1279"/>
      <c r="CP57" s="1279"/>
      <c r="CQ57" s="1279"/>
      <c r="CR57" s="1279"/>
      <c r="CS57" s="1279"/>
      <c r="CT57" s="1279"/>
      <c r="CU57" s="1279"/>
      <c r="CV57" s="1279">
        <v>62.1</v>
      </c>
      <c r="CW57" s="1279"/>
      <c r="CX57" s="1279"/>
      <c r="CY57" s="1279"/>
      <c r="CZ57" s="1279"/>
      <c r="DA57" s="1279"/>
      <c r="DB57" s="1279"/>
      <c r="DC57" s="1279"/>
      <c r="DD57" s="389"/>
      <c r="DE57" s="388"/>
    </row>
    <row r="58" spans="1:109" s="384" customFormat="1" ht="13.2" x14ac:dyDescent="0.2">
      <c r="A58" s="370"/>
      <c r="B58" s="388"/>
      <c r="G58" s="1285"/>
      <c r="H58" s="1285"/>
      <c r="I58" s="1280"/>
      <c r="J58" s="1280"/>
      <c r="K58" s="1286"/>
      <c r="L58" s="1286"/>
      <c r="M58" s="1286"/>
      <c r="N58" s="1286"/>
      <c r="AM58" s="370"/>
      <c r="AN58" s="1284"/>
      <c r="AO58" s="1284"/>
      <c r="AP58" s="1284"/>
      <c r="AQ58" s="1284"/>
      <c r="AR58" s="1284"/>
      <c r="AS58" s="1284"/>
      <c r="AT58" s="1284"/>
      <c r="AU58" s="1284"/>
      <c r="AV58" s="1284"/>
      <c r="AW58" s="1284"/>
      <c r="AX58" s="1284"/>
      <c r="AY58" s="1284"/>
      <c r="AZ58" s="1284"/>
      <c r="BA58" s="1284"/>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9"/>
      <c r="DE58" s="388"/>
    </row>
    <row r="59" spans="1:109" s="384" customFormat="1" ht="13.2"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2" x14ac:dyDescent="0.2">
      <c r="B63" s="395" t="s">
        <v>607</v>
      </c>
    </row>
    <row r="64" spans="1:109" ht="13.2" x14ac:dyDescent="0.2">
      <c r="B64" s="376"/>
      <c r="G64" s="383"/>
      <c r="I64" s="396"/>
      <c r="J64" s="396"/>
      <c r="K64" s="396"/>
      <c r="L64" s="396"/>
      <c r="M64" s="396"/>
      <c r="N64" s="397"/>
      <c r="AM64" s="383"/>
      <c r="AN64" s="383" t="s">
        <v>600</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2" x14ac:dyDescent="0.2">
      <c r="B65" s="376"/>
      <c r="AN65" s="1291" t="s">
        <v>608</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ht="13.2" x14ac:dyDescent="0.2">
      <c r="B66" s="376"/>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ht="13.2" x14ac:dyDescent="0.2">
      <c r="B67" s="376"/>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ht="13.2" x14ac:dyDescent="0.2">
      <c r="B68" s="376"/>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ht="13.2" x14ac:dyDescent="0.2">
      <c r="B69" s="376"/>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ht="13.2"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x14ac:dyDescent="0.2">
      <c r="B71" s="376"/>
      <c r="G71" s="401"/>
      <c r="I71" s="402"/>
      <c r="J71" s="399"/>
      <c r="K71" s="399"/>
      <c r="L71" s="400"/>
      <c r="M71" s="399"/>
      <c r="N71" s="400"/>
      <c r="AM71" s="401"/>
      <c r="AN71" s="370" t="s">
        <v>602</v>
      </c>
    </row>
    <row r="72" spans="2:107" ht="13.2" x14ac:dyDescent="0.2">
      <c r="B72" s="376"/>
      <c r="G72" s="1285"/>
      <c r="H72" s="1285"/>
      <c r="I72" s="1285"/>
      <c r="J72" s="1285"/>
      <c r="K72" s="386"/>
      <c r="L72" s="386"/>
      <c r="M72" s="387"/>
      <c r="N72" s="387"/>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84" t="s">
        <v>555</v>
      </c>
      <c r="BQ72" s="1284"/>
      <c r="BR72" s="1284"/>
      <c r="BS72" s="1284"/>
      <c r="BT72" s="1284"/>
      <c r="BU72" s="1284"/>
      <c r="BV72" s="1284"/>
      <c r="BW72" s="1284"/>
      <c r="BX72" s="1284" t="s">
        <v>556</v>
      </c>
      <c r="BY72" s="1284"/>
      <c r="BZ72" s="1284"/>
      <c r="CA72" s="1284"/>
      <c r="CB72" s="1284"/>
      <c r="CC72" s="1284"/>
      <c r="CD72" s="1284"/>
      <c r="CE72" s="1284"/>
      <c r="CF72" s="1284" t="s">
        <v>557</v>
      </c>
      <c r="CG72" s="1284"/>
      <c r="CH72" s="1284"/>
      <c r="CI72" s="1284"/>
      <c r="CJ72" s="1284"/>
      <c r="CK72" s="1284"/>
      <c r="CL72" s="1284"/>
      <c r="CM72" s="1284"/>
      <c r="CN72" s="1284" t="s">
        <v>558</v>
      </c>
      <c r="CO72" s="1284"/>
      <c r="CP72" s="1284"/>
      <c r="CQ72" s="1284"/>
      <c r="CR72" s="1284"/>
      <c r="CS72" s="1284"/>
      <c r="CT72" s="1284"/>
      <c r="CU72" s="1284"/>
      <c r="CV72" s="1284" t="s">
        <v>559</v>
      </c>
      <c r="CW72" s="1284"/>
      <c r="CX72" s="1284"/>
      <c r="CY72" s="1284"/>
      <c r="CZ72" s="1284"/>
      <c r="DA72" s="1284"/>
      <c r="DB72" s="1284"/>
      <c r="DC72" s="1284"/>
    </row>
    <row r="73" spans="2:107" ht="13.2" x14ac:dyDescent="0.2">
      <c r="B73" s="376"/>
      <c r="G73" s="1287"/>
      <c r="H73" s="1287"/>
      <c r="I73" s="1287"/>
      <c r="J73" s="1287"/>
      <c r="K73" s="1283"/>
      <c r="L73" s="1283"/>
      <c r="M73" s="1283"/>
      <c r="N73" s="1283"/>
      <c r="AM73" s="385"/>
      <c r="AN73" s="1282" t="s">
        <v>603</v>
      </c>
      <c r="AO73" s="1282"/>
      <c r="AP73" s="1282"/>
      <c r="AQ73" s="1282"/>
      <c r="AR73" s="1282"/>
      <c r="AS73" s="1282"/>
      <c r="AT73" s="1282"/>
      <c r="AU73" s="1282"/>
      <c r="AV73" s="1282"/>
      <c r="AW73" s="1282"/>
      <c r="AX73" s="1282"/>
      <c r="AY73" s="1282"/>
      <c r="AZ73" s="1282"/>
      <c r="BA73" s="1282"/>
      <c r="BB73" s="1282" t="s">
        <v>604</v>
      </c>
      <c r="BC73" s="1282"/>
      <c r="BD73" s="1282"/>
      <c r="BE73" s="1282"/>
      <c r="BF73" s="1282"/>
      <c r="BG73" s="1282"/>
      <c r="BH73" s="1282"/>
      <c r="BI73" s="1282"/>
      <c r="BJ73" s="1282"/>
      <c r="BK73" s="1282"/>
      <c r="BL73" s="1282"/>
      <c r="BM73" s="1282"/>
      <c r="BN73" s="1282"/>
      <c r="BO73" s="1282"/>
      <c r="BP73" s="1279">
        <v>19.8</v>
      </c>
      <c r="BQ73" s="1279"/>
      <c r="BR73" s="1279"/>
      <c r="BS73" s="1279"/>
      <c r="BT73" s="1279"/>
      <c r="BU73" s="1279"/>
      <c r="BV73" s="1279"/>
      <c r="BW73" s="1279"/>
      <c r="BX73" s="1279"/>
      <c r="BY73" s="1279"/>
      <c r="BZ73" s="1279"/>
      <c r="CA73" s="1279"/>
      <c r="CB73" s="1279"/>
      <c r="CC73" s="1279"/>
      <c r="CD73" s="1279"/>
      <c r="CE73" s="1279"/>
      <c r="CF73" s="1279">
        <v>1</v>
      </c>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ht="13.2" x14ac:dyDescent="0.2">
      <c r="B74" s="376"/>
      <c r="G74" s="1287"/>
      <c r="H74" s="1287"/>
      <c r="I74" s="1287"/>
      <c r="J74" s="1287"/>
      <c r="K74" s="1283"/>
      <c r="L74" s="1283"/>
      <c r="M74" s="1283"/>
      <c r="N74" s="1283"/>
      <c r="AM74" s="385"/>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2" x14ac:dyDescent="0.2">
      <c r="B75" s="376"/>
      <c r="G75" s="1287"/>
      <c r="H75" s="1287"/>
      <c r="I75" s="1285"/>
      <c r="J75" s="1285"/>
      <c r="K75" s="1286"/>
      <c r="L75" s="1286"/>
      <c r="M75" s="1286"/>
      <c r="N75" s="1286"/>
      <c r="AM75" s="385"/>
      <c r="AN75" s="1282"/>
      <c r="AO75" s="1282"/>
      <c r="AP75" s="1282"/>
      <c r="AQ75" s="1282"/>
      <c r="AR75" s="1282"/>
      <c r="AS75" s="1282"/>
      <c r="AT75" s="1282"/>
      <c r="AU75" s="1282"/>
      <c r="AV75" s="1282"/>
      <c r="AW75" s="1282"/>
      <c r="AX75" s="1282"/>
      <c r="AY75" s="1282"/>
      <c r="AZ75" s="1282"/>
      <c r="BA75" s="1282"/>
      <c r="BB75" s="1282" t="s">
        <v>609</v>
      </c>
      <c r="BC75" s="1282"/>
      <c r="BD75" s="1282"/>
      <c r="BE75" s="1282"/>
      <c r="BF75" s="1282"/>
      <c r="BG75" s="1282"/>
      <c r="BH75" s="1282"/>
      <c r="BI75" s="1282"/>
      <c r="BJ75" s="1282"/>
      <c r="BK75" s="1282"/>
      <c r="BL75" s="1282"/>
      <c r="BM75" s="1282"/>
      <c r="BN75" s="1282"/>
      <c r="BO75" s="1282"/>
      <c r="BP75" s="1279">
        <v>8.4</v>
      </c>
      <c r="BQ75" s="1279"/>
      <c r="BR75" s="1279"/>
      <c r="BS75" s="1279"/>
      <c r="BT75" s="1279"/>
      <c r="BU75" s="1279"/>
      <c r="BV75" s="1279"/>
      <c r="BW75" s="1279"/>
      <c r="BX75" s="1279">
        <v>7.8</v>
      </c>
      <c r="BY75" s="1279"/>
      <c r="BZ75" s="1279"/>
      <c r="CA75" s="1279"/>
      <c r="CB75" s="1279"/>
      <c r="CC75" s="1279"/>
      <c r="CD75" s="1279"/>
      <c r="CE75" s="1279"/>
      <c r="CF75" s="1279">
        <v>7.2</v>
      </c>
      <c r="CG75" s="1279"/>
      <c r="CH75" s="1279"/>
      <c r="CI75" s="1279"/>
      <c r="CJ75" s="1279"/>
      <c r="CK75" s="1279"/>
      <c r="CL75" s="1279"/>
      <c r="CM75" s="1279"/>
      <c r="CN75" s="1279">
        <v>6.1</v>
      </c>
      <c r="CO75" s="1279"/>
      <c r="CP75" s="1279"/>
      <c r="CQ75" s="1279"/>
      <c r="CR75" s="1279"/>
      <c r="CS75" s="1279"/>
      <c r="CT75" s="1279"/>
      <c r="CU75" s="1279"/>
      <c r="CV75" s="1279">
        <v>5.4</v>
      </c>
      <c r="CW75" s="1279"/>
      <c r="CX75" s="1279"/>
      <c r="CY75" s="1279"/>
      <c r="CZ75" s="1279"/>
      <c r="DA75" s="1279"/>
      <c r="DB75" s="1279"/>
      <c r="DC75" s="1279"/>
    </row>
    <row r="76" spans="2:107" ht="13.2" x14ac:dyDescent="0.2">
      <c r="B76" s="376"/>
      <c r="G76" s="1287"/>
      <c r="H76" s="1287"/>
      <c r="I76" s="1285"/>
      <c r="J76" s="1285"/>
      <c r="K76" s="1286"/>
      <c r="L76" s="1286"/>
      <c r="M76" s="1286"/>
      <c r="N76" s="1286"/>
      <c r="AM76" s="385"/>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2" x14ac:dyDescent="0.2">
      <c r="B77" s="376"/>
      <c r="G77" s="1285"/>
      <c r="H77" s="1285"/>
      <c r="I77" s="1285"/>
      <c r="J77" s="1285"/>
      <c r="K77" s="1283"/>
      <c r="L77" s="1283"/>
      <c r="M77" s="1283"/>
      <c r="N77" s="1283"/>
      <c r="AN77" s="1284" t="s">
        <v>606</v>
      </c>
      <c r="AO77" s="1284"/>
      <c r="AP77" s="1284"/>
      <c r="AQ77" s="1284"/>
      <c r="AR77" s="1284"/>
      <c r="AS77" s="1284"/>
      <c r="AT77" s="1284"/>
      <c r="AU77" s="1284"/>
      <c r="AV77" s="1284"/>
      <c r="AW77" s="1284"/>
      <c r="AX77" s="1284"/>
      <c r="AY77" s="1284"/>
      <c r="AZ77" s="1284"/>
      <c r="BA77" s="1284"/>
      <c r="BB77" s="1282" t="s">
        <v>604</v>
      </c>
      <c r="BC77" s="1282"/>
      <c r="BD77" s="1282"/>
      <c r="BE77" s="1282"/>
      <c r="BF77" s="1282"/>
      <c r="BG77" s="1282"/>
      <c r="BH77" s="1282"/>
      <c r="BI77" s="1282"/>
      <c r="BJ77" s="1282"/>
      <c r="BK77" s="1282"/>
      <c r="BL77" s="1282"/>
      <c r="BM77" s="1282"/>
      <c r="BN77" s="1282"/>
      <c r="BO77" s="1282"/>
      <c r="BP77" s="1279">
        <v>40.799999999999997</v>
      </c>
      <c r="BQ77" s="1279"/>
      <c r="BR77" s="1279"/>
      <c r="BS77" s="1279"/>
      <c r="BT77" s="1279"/>
      <c r="BU77" s="1279"/>
      <c r="BV77" s="1279"/>
      <c r="BW77" s="1279"/>
      <c r="BX77" s="1279">
        <v>38.5</v>
      </c>
      <c r="BY77" s="1279"/>
      <c r="BZ77" s="1279"/>
      <c r="CA77" s="1279"/>
      <c r="CB77" s="1279"/>
      <c r="CC77" s="1279"/>
      <c r="CD77" s="1279"/>
      <c r="CE77" s="1279"/>
      <c r="CF77" s="1279">
        <v>35.5</v>
      </c>
      <c r="CG77" s="1279"/>
      <c r="CH77" s="1279"/>
      <c r="CI77" s="1279"/>
      <c r="CJ77" s="1279"/>
      <c r="CK77" s="1279"/>
      <c r="CL77" s="1279"/>
      <c r="CM77" s="1279"/>
      <c r="CN77" s="1279">
        <v>23.5</v>
      </c>
      <c r="CO77" s="1279"/>
      <c r="CP77" s="1279"/>
      <c r="CQ77" s="1279"/>
      <c r="CR77" s="1279"/>
      <c r="CS77" s="1279"/>
      <c r="CT77" s="1279"/>
      <c r="CU77" s="1279"/>
      <c r="CV77" s="1279">
        <v>8.5</v>
      </c>
      <c r="CW77" s="1279"/>
      <c r="CX77" s="1279"/>
      <c r="CY77" s="1279"/>
      <c r="CZ77" s="1279"/>
      <c r="DA77" s="1279"/>
      <c r="DB77" s="1279"/>
      <c r="DC77" s="1279"/>
    </row>
    <row r="78" spans="2:107" ht="13.2" x14ac:dyDescent="0.2">
      <c r="B78" s="376"/>
      <c r="G78" s="1285"/>
      <c r="H78" s="1285"/>
      <c r="I78" s="1285"/>
      <c r="J78" s="1285"/>
      <c r="K78" s="1283"/>
      <c r="L78" s="1283"/>
      <c r="M78" s="1283"/>
      <c r="N78" s="1283"/>
      <c r="AN78" s="1284"/>
      <c r="AO78" s="1284"/>
      <c r="AP78" s="1284"/>
      <c r="AQ78" s="1284"/>
      <c r="AR78" s="1284"/>
      <c r="AS78" s="1284"/>
      <c r="AT78" s="1284"/>
      <c r="AU78" s="1284"/>
      <c r="AV78" s="1284"/>
      <c r="AW78" s="1284"/>
      <c r="AX78" s="1284"/>
      <c r="AY78" s="1284"/>
      <c r="AZ78" s="1284"/>
      <c r="BA78" s="1284"/>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2" x14ac:dyDescent="0.2">
      <c r="B79" s="376"/>
      <c r="G79" s="1285"/>
      <c r="H79" s="1285"/>
      <c r="I79" s="1280"/>
      <c r="J79" s="1280"/>
      <c r="K79" s="1281"/>
      <c r="L79" s="1281"/>
      <c r="M79" s="1281"/>
      <c r="N79" s="1281"/>
      <c r="AN79" s="1284"/>
      <c r="AO79" s="1284"/>
      <c r="AP79" s="1284"/>
      <c r="AQ79" s="1284"/>
      <c r="AR79" s="1284"/>
      <c r="AS79" s="1284"/>
      <c r="AT79" s="1284"/>
      <c r="AU79" s="1284"/>
      <c r="AV79" s="1284"/>
      <c r="AW79" s="1284"/>
      <c r="AX79" s="1284"/>
      <c r="AY79" s="1284"/>
      <c r="AZ79" s="1284"/>
      <c r="BA79" s="1284"/>
      <c r="BB79" s="1282" t="s">
        <v>609</v>
      </c>
      <c r="BC79" s="1282"/>
      <c r="BD79" s="1282"/>
      <c r="BE79" s="1282"/>
      <c r="BF79" s="1282"/>
      <c r="BG79" s="1282"/>
      <c r="BH79" s="1282"/>
      <c r="BI79" s="1282"/>
      <c r="BJ79" s="1282"/>
      <c r="BK79" s="1282"/>
      <c r="BL79" s="1282"/>
      <c r="BM79" s="1282"/>
      <c r="BN79" s="1282"/>
      <c r="BO79" s="1282"/>
      <c r="BP79" s="1279">
        <v>8.9</v>
      </c>
      <c r="BQ79" s="1279"/>
      <c r="BR79" s="1279"/>
      <c r="BS79" s="1279"/>
      <c r="BT79" s="1279"/>
      <c r="BU79" s="1279"/>
      <c r="BV79" s="1279"/>
      <c r="BW79" s="1279"/>
      <c r="BX79" s="1279">
        <v>8.9</v>
      </c>
      <c r="BY79" s="1279"/>
      <c r="BZ79" s="1279"/>
      <c r="CA79" s="1279"/>
      <c r="CB79" s="1279"/>
      <c r="CC79" s="1279"/>
      <c r="CD79" s="1279"/>
      <c r="CE79" s="1279"/>
      <c r="CF79" s="1279">
        <v>8.8000000000000007</v>
      </c>
      <c r="CG79" s="1279"/>
      <c r="CH79" s="1279"/>
      <c r="CI79" s="1279"/>
      <c r="CJ79" s="1279"/>
      <c r="CK79" s="1279"/>
      <c r="CL79" s="1279"/>
      <c r="CM79" s="1279"/>
      <c r="CN79" s="1279">
        <v>8.6</v>
      </c>
      <c r="CO79" s="1279"/>
      <c r="CP79" s="1279"/>
      <c r="CQ79" s="1279"/>
      <c r="CR79" s="1279"/>
      <c r="CS79" s="1279"/>
      <c r="CT79" s="1279"/>
      <c r="CU79" s="1279"/>
      <c r="CV79" s="1279">
        <v>8.1999999999999993</v>
      </c>
      <c r="CW79" s="1279"/>
      <c r="CX79" s="1279"/>
      <c r="CY79" s="1279"/>
      <c r="CZ79" s="1279"/>
      <c r="DA79" s="1279"/>
      <c r="DB79" s="1279"/>
      <c r="DC79" s="1279"/>
    </row>
    <row r="80" spans="2:107" ht="13.2" x14ac:dyDescent="0.2">
      <c r="B80" s="376"/>
      <c r="G80" s="1285"/>
      <c r="H80" s="1285"/>
      <c r="I80" s="1280"/>
      <c r="J80" s="1280"/>
      <c r="K80" s="1281"/>
      <c r="L80" s="1281"/>
      <c r="M80" s="1281"/>
      <c r="N80" s="1281"/>
      <c r="AN80" s="1284"/>
      <c r="AO80" s="1284"/>
      <c r="AP80" s="1284"/>
      <c r="AQ80" s="1284"/>
      <c r="AR80" s="1284"/>
      <c r="AS80" s="1284"/>
      <c r="AT80" s="1284"/>
      <c r="AU80" s="1284"/>
      <c r="AV80" s="1284"/>
      <c r="AW80" s="1284"/>
      <c r="AX80" s="1284"/>
      <c r="AY80" s="1284"/>
      <c r="AZ80" s="1284"/>
      <c r="BA80" s="1284"/>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2" x14ac:dyDescent="0.2">
      <c r="B81" s="376"/>
    </row>
    <row r="82" spans="2:109" ht="16.2"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x14ac:dyDescent="0.2">
      <c r="DD84" s="370"/>
      <c r="DE84" s="370"/>
    </row>
    <row r="85" spans="2:109" ht="13.2" x14ac:dyDescent="0.2">
      <c r="DD85" s="370"/>
      <c r="DE85" s="370"/>
    </row>
  </sheetData>
  <sheetProtection algorithmName="SHA-512" hashValue="l1k3fObNzredFraGEMZmuQPffVzZvBmZvN5c3Nwcyoza1yn2S1zu6z5xfWkRrkvwr9+6eNww4ZLFaRVMtOZIJw==" saltValue="k6wa1OR7sIR/41r1JtRQE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3"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502</v>
      </c>
    </row>
  </sheetData>
  <sheetProtection algorithmName="SHA-512" hashValue="8EHIrze01NwPhj67CiH1ecIp2i5mReBxVENJqOKmvJ8OiK5baHhMZ8zue9BkJx6aMHM3HwPoztyO1cd3cKNqKw==" saltValue="lQTNDDBxVg883yyMk4ZGEg==" spinCount="100000" sheet="1" objects="1" scenarios="1"/>
  <dataConsolidate/>
  <phoneticPr fontId="2"/>
  <printOptions horizontalCentered="1" verticalCentered="1"/>
  <pageMargins left="0" right="0" top="0.19685039370078741" bottom="0" header="0.39370078740157483" footer="0"/>
  <pageSetup paperSize="8" scale="52"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502</v>
      </c>
    </row>
  </sheetData>
  <sheetProtection algorithmName="SHA-512" hashValue="Xg8H/65nwaX/quio3emcNmzkqaK0HKDs1IyGdu3WG6F0zE/FdAX8B8zRkJ6KtTH3/avR6B6dEFkWuZhF+PAPDQ==" saltValue="JDouSDAYndEIhi3G82zZew==" spinCount="100000" sheet="1" objects="1" scenarios="1"/>
  <dataConsolidate/>
  <phoneticPr fontId="2"/>
  <printOptions horizontalCentered="1" verticalCentered="1"/>
  <pageMargins left="0" right="0" top="0.19685039370078741" bottom="0" header="0.39370078740157483" footer="0"/>
  <pageSetup paperSize="8" scale="52"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552</v>
      </c>
      <c r="G2" s="148"/>
      <c r="H2" s="149"/>
    </row>
    <row r="3" spans="1:8" x14ac:dyDescent="0.2">
      <c r="A3" s="145" t="s">
        <v>545</v>
      </c>
      <c r="B3" s="150"/>
      <c r="C3" s="151"/>
      <c r="D3" s="152">
        <v>962791</v>
      </c>
      <c r="E3" s="153"/>
      <c r="F3" s="154">
        <v>98899</v>
      </c>
      <c r="G3" s="155"/>
      <c r="H3" s="156"/>
    </row>
    <row r="4" spans="1:8" x14ac:dyDescent="0.2">
      <c r="A4" s="157"/>
      <c r="B4" s="158"/>
      <c r="C4" s="159"/>
      <c r="D4" s="160">
        <v>64671</v>
      </c>
      <c r="E4" s="161"/>
      <c r="F4" s="162">
        <v>43734</v>
      </c>
      <c r="G4" s="163"/>
      <c r="H4" s="164"/>
    </row>
    <row r="5" spans="1:8" x14ac:dyDescent="0.2">
      <c r="A5" s="145" t="s">
        <v>547</v>
      </c>
      <c r="B5" s="150"/>
      <c r="C5" s="151"/>
      <c r="D5" s="152">
        <v>977328</v>
      </c>
      <c r="E5" s="153"/>
      <c r="F5" s="154">
        <v>96462</v>
      </c>
      <c r="G5" s="155"/>
      <c r="H5" s="156"/>
    </row>
    <row r="6" spans="1:8" x14ac:dyDescent="0.2">
      <c r="A6" s="157"/>
      <c r="B6" s="158"/>
      <c r="C6" s="159"/>
      <c r="D6" s="160">
        <v>42538</v>
      </c>
      <c r="E6" s="161"/>
      <c r="F6" s="162">
        <v>39886</v>
      </c>
      <c r="G6" s="163"/>
      <c r="H6" s="164"/>
    </row>
    <row r="7" spans="1:8" x14ac:dyDescent="0.2">
      <c r="A7" s="145" t="s">
        <v>548</v>
      </c>
      <c r="B7" s="150"/>
      <c r="C7" s="151"/>
      <c r="D7" s="152">
        <v>428089</v>
      </c>
      <c r="E7" s="153"/>
      <c r="F7" s="154">
        <v>83103</v>
      </c>
      <c r="G7" s="155"/>
      <c r="H7" s="156"/>
    </row>
    <row r="8" spans="1:8" x14ac:dyDescent="0.2">
      <c r="A8" s="157"/>
      <c r="B8" s="158"/>
      <c r="C8" s="159"/>
      <c r="D8" s="160">
        <v>37626</v>
      </c>
      <c r="E8" s="161"/>
      <c r="F8" s="162">
        <v>41378</v>
      </c>
      <c r="G8" s="163"/>
      <c r="H8" s="164"/>
    </row>
    <row r="9" spans="1:8" x14ac:dyDescent="0.2">
      <c r="A9" s="145" t="s">
        <v>549</v>
      </c>
      <c r="B9" s="150"/>
      <c r="C9" s="151"/>
      <c r="D9" s="152">
        <v>140027</v>
      </c>
      <c r="E9" s="153"/>
      <c r="F9" s="154">
        <v>94796</v>
      </c>
      <c r="G9" s="155"/>
      <c r="H9" s="156"/>
    </row>
    <row r="10" spans="1:8" x14ac:dyDescent="0.2">
      <c r="A10" s="157"/>
      <c r="B10" s="158"/>
      <c r="C10" s="159"/>
      <c r="D10" s="160">
        <v>52930</v>
      </c>
      <c r="E10" s="161"/>
      <c r="F10" s="162">
        <v>55781</v>
      </c>
      <c r="G10" s="163"/>
      <c r="H10" s="164"/>
    </row>
    <row r="11" spans="1:8" x14ac:dyDescent="0.2">
      <c r="A11" s="145" t="s">
        <v>550</v>
      </c>
      <c r="B11" s="150"/>
      <c r="C11" s="151"/>
      <c r="D11" s="152">
        <v>156687</v>
      </c>
      <c r="E11" s="153"/>
      <c r="F11" s="154">
        <v>85942</v>
      </c>
      <c r="G11" s="155"/>
      <c r="H11" s="156"/>
    </row>
    <row r="12" spans="1:8" x14ac:dyDescent="0.2">
      <c r="A12" s="157"/>
      <c r="B12" s="158"/>
      <c r="C12" s="165"/>
      <c r="D12" s="160">
        <v>88911</v>
      </c>
      <c r="E12" s="161"/>
      <c r="F12" s="162">
        <v>48630</v>
      </c>
      <c r="G12" s="163"/>
      <c r="H12" s="164"/>
    </row>
    <row r="13" spans="1:8" x14ac:dyDescent="0.2">
      <c r="A13" s="145"/>
      <c r="B13" s="150"/>
      <c r="C13" s="166"/>
      <c r="D13" s="167">
        <v>532984</v>
      </c>
      <c r="E13" s="168"/>
      <c r="F13" s="169">
        <v>91840</v>
      </c>
      <c r="G13" s="170"/>
      <c r="H13" s="156"/>
    </row>
    <row r="14" spans="1:8" x14ac:dyDescent="0.2">
      <c r="A14" s="157"/>
      <c r="B14" s="158"/>
      <c r="C14" s="159"/>
      <c r="D14" s="160">
        <v>57335</v>
      </c>
      <c r="E14" s="161"/>
      <c r="F14" s="162">
        <v>45882</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25.52</v>
      </c>
      <c r="C19" s="171">
        <f>ROUND(VALUE(SUBSTITUTE(実質収支比率等に係る経年分析!G$48,"▲","-")),2)</f>
        <v>4.8099999999999996</v>
      </c>
      <c r="D19" s="171">
        <f>ROUND(VALUE(SUBSTITUTE(実質収支比率等に係る経年分析!H$48,"▲","-")),2)</f>
        <v>13.99</v>
      </c>
      <c r="E19" s="171">
        <f>ROUND(VALUE(SUBSTITUTE(実質収支比率等に係る経年分析!I$48,"▲","-")),2)</f>
        <v>10.8</v>
      </c>
      <c r="F19" s="171">
        <f>ROUND(VALUE(SUBSTITUTE(実質収支比率等に係る経年分析!J$48,"▲","-")),2)</f>
        <v>2</v>
      </c>
    </row>
    <row r="20" spans="1:11" x14ac:dyDescent="0.2">
      <c r="A20" s="171" t="s">
        <v>55</v>
      </c>
      <c r="B20" s="171">
        <f>ROUND(VALUE(SUBSTITUTE(実質収支比率等に係る経年分析!F$47,"▲","-")),2)</f>
        <v>106.22</v>
      </c>
      <c r="C20" s="171">
        <f>ROUND(VALUE(SUBSTITUTE(実質収支比率等に係る経年分析!G$47,"▲","-")),2)</f>
        <v>131.51</v>
      </c>
      <c r="D20" s="171">
        <f>ROUND(VALUE(SUBSTITUTE(実質収支比率等に係る経年分析!H$47,"▲","-")),2)</f>
        <v>133.68</v>
      </c>
      <c r="E20" s="171">
        <f>ROUND(VALUE(SUBSTITUTE(実質収支比率等に係る経年分析!I$47,"▲","-")),2)</f>
        <v>140.51</v>
      </c>
      <c r="F20" s="171">
        <f>ROUND(VALUE(SUBSTITUTE(実質収支比率等に係る経年分析!J$47,"▲","-")),2)</f>
        <v>140.47</v>
      </c>
    </row>
    <row r="21" spans="1:11" x14ac:dyDescent="0.2">
      <c r="A21" s="171" t="s">
        <v>56</v>
      </c>
      <c r="B21" s="171">
        <f>IF(ISNUMBER(VALUE(SUBSTITUTE(実質収支比率等に係る経年分析!F$49,"▲","-"))),ROUND(VALUE(SUBSTITUTE(実質収支比率等に係る経年分析!F$49,"▲","-")),2),NA())</f>
        <v>-7.41</v>
      </c>
      <c r="C21" s="171">
        <f>IF(ISNUMBER(VALUE(SUBSTITUTE(実質収支比率等に係る経年分析!G$49,"▲","-"))),ROUND(VALUE(SUBSTITUTE(実質収支比率等に係る経年分析!G$49,"▲","-")),2),NA())</f>
        <v>4.28</v>
      </c>
      <c r="D21" s="171">
        <f>IF(ISNUMBER(VALUE(SUBSTITUTE(実質収支比率等に係る経年分析!H$49,"▲","-"))),ROUND(VALUE(SUBSTITUTE(実質収支比率等に係る経年分析!H$49,"▲","-")),2),NA())</f>
        <v>9.8800000000000008</v>
      </c>
      <c r="E21" s="171">
        <f>IF(ISNUMBER(VALUE(SUBSTITUTE(実質収支比率等に係る経年分析!I$49,"▲","-"))),ROUND(VALUE(SUBSTITUTE(実質収支比率等に係る経年分析!I$49,"▲","-")),2),NA())</f>
        <v>8.83</v>
      </c>
      <c r="F21" s="171">
        <f>IF(ISNUMBER(VALUE(SUBSTITUTE(実質収支比率等に係る経年分析!J$49,"▲","-"))),ROUND(VALUE(SUBSTITUTE(実質収支比率等に係る経年分析!J$49,"▲","-")),2),NA())</f>
        <v>0.46</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介護保険特別会計（サービス事業勘定）</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2">
      <c r="A31" s="172" t="str">
        <f>IF(連結実質赤字比率に係る赤字・黒字の構成分析!C$39="",NA(),連結実質赤字比率に係る赤字・黒字の構成分析!C$39)</f>
        <v>漁業集落排水処理事業特別会計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7.0000000000000007E-2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0.04</v>
      </c>
    </row>
    <row r="32" spans="1:11" x14ac:dyDescent="0.2">
      <c r="A32" s="172" t="str">
        <f>IF(連結実質赤字比率に係る赤字・黒字の構成分析!C$38="",NA(),連結実質赤字比率に係る赤字・黒字の構成分析!C$38)</f>
        <v>公共下水道事業特別会計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0.06</v>
      </c>
    </row>
    <row r="33" spans="1:16" x14ac:dyDescent="0.2">
      <c r="A33" s="172" t="str">
        <f>IF(連結実質赤字比率に係る赤字・黒字の構成分析!C$37="",NA(),連結実質赤字比率に係る赤字・黒字の構成分析!C$37)</f>
        <v>介護保険特別会計（事業勘定）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1.32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1.72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1.93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2.0299999999999998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2.17</v>
      </c>
    </row>
    <row r="34" spans="1:16" x14ac:dyDescent="0.2">
      <c r="A34" s="172" t="str">
        <f>IF(連結実質赤字比率に係る赤字・黒字の構成分析!C$36="",NA(),連結実質赤字比率に係る赤字・黒字の構成分析!C$36)</f>
        <v>国民健康保険特別会計（事業勘定）</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1.45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1.37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0.72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1.53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3.27</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7.49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7.08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7.34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6.29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6.9</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27.48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6.61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15.37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14.68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7.22</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671</v>
      </c>
      <c r="E42" s="173"/>
      <c r="F42" s="173"/>
      <c r="G42" s="173">
        <f>'実質公債費比率（分子）の構造'!L$52</f>
        <v>659</v>
      </c>
      <c r="H42" s="173"/>
      <c r="I42" s="173"/>
      <c r="J42" s="173">
        <f>'実質公債費比率（分子）の構造'!M$52</f>
        <v>621</v>
      </c>
      <c r="K42" s="173"/>
      <c r="L42" s="173"/>
      <c r="M42" s="173">
        <f>'実質公債費比率（分子）の構造'!N$52</f>
        <v>619</v>
      </c>
      <c r="N42" s="173"/>
      <c r="O42" s="173"/>
      <c r="P42" s="173">
        <f>'実質公債費比率（分子）の構造'!O$52</f>
        <v>623</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1</v>
      </c>
      <c r="L44" s="173"/>
      <c r="M44" s="173"/>
      <c r="N44" s="173">
        <f>'実質公債費比率（分子）の構造'!O$50</f>
        <v>0</v>
      </c>
      <c r="O44" s="173"/>
      <c r="P44" s="173"/>
    </row>
    <row r="45" spans="1:16" x14ac:dyDescent="0.2">
      <c r="A45" s="173" t="s">
        <v>66</v>
      </c>
      <c r="B45" s="173">
        <f>'実質公債費比率（分子）の構造'!K$49</f>
        <v>4</v>
      </c>
      <c r="C45" s="173"/>
      <c r="D45" s="173"/>
      <c r="E45" s="173">
        <f>'実質公債費比率（分子）の構造'!L$49</f>
        <v>4</v>
      </c>
      <c r="F45" s="173"/>
      <c r="G45" s="173"/>
      <c r="H45" s="173">
        <f>'実質公債費比率（分子）の構造'!M$49</f>
        <v>4</v>
      </c>
      <c r="I45" s="173"/>
      <c r="J45" s="173"/>
      <c r="K45" s="173">
        <f>'実質公債費比率（分子）の構造'!N$49</f>
        <v>4</v>
      </c>
      <c r="L45" s="173"/>
      <c r="M45" s="173"/>
      <c r="N45" s="173">
        <f>'実質公債費比率（分子）の構造'!O$49</f>
        <v>4</v>
      </c>
      <c r="O45" s="173"/>
      <c r="P45" s="173"/>
    </row>
    <row r="46" spans="1:16" x14ac:dyDescent="0.2">
      <c r="A46" s="173" t="s">
        <v>67</v>
      </c>
      <c r="B46" s="173">
        <f>'実質公債費比率（分子）の構造'!K$48</f>
        <v>220</v>
      </c>
      <c r="C46" s="173"/>
      <c r="D46" s="173"/>
      <c r="E46" s="173">
        <f>'実質公債費比率（分子）の構造'!L$48</f>
        <v>206</v>
      </c>
      <c r="F46" s="173"/>
      <c r="G46" s="173"/>
      <c r="H46" s="173">
        <f>'実質公債費比率（分子）の構造'!M$48</f>
        <v>214</v>
      </c>
      <c r="I46" s="173"/>
      <c r="J46" s="173"/>
      <c r="K46" s="173">
        <f>'実質公債費比率（分子）の構造'!N$48</f>
        <v>201</v>
      </c>
      <c r="L46" s="173"/>
      <c r="M46" s="173"/>
      <c r="N46" s="173">
        <f>'実質公債費比率（分子）の構造'!O$48</f>
        <v>215</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777</v>
      </c>
      <c r="C49" s="173"/>
      <c r="D49" s="173"/>
      <c r="E49" s="173">
        <f>'実質公債費比率（分子）の構造'!L$45</f>
        <v>756</v>
      </c>
      <c r="F49" s="173"/>
      <c r="G49" s="173"/>
      <c r="H49" s="173">
        <f>'実質公債費比率（分子）の構造'!M$45</f>
        <v>672</v>
      </c>
      <c r="I49" s="173"/>
      <c r="J49" s="173"/>
      <c r="K49" s="173">
        <f>'実質公債費比率（分子）の構造'!N$45</f>
        <v>615</v>
      </c>
      <c r="L49" s="173"/>
      <c r="M49" s="173"/>
      <c r="N49" s="173">
        <f>'実質公債費比率（分子）の構造'!O$45</f>
        <v>651</v>
      </c>
      <c r="O49" s="173"/>
      <c r="P49" s="173"/>
    </row>
    <row r="50" spans="1:16" x14ac:dyDescent="0.2">
      <c r="A50" s="173" t="s">
        <v>71</v>
      </c>
      <c r="B50" s="173" t="e">
        <f>NA()</f>
        <v>#N/A</v>
      </c>
      <c r="C50" s="173">
        <f>IF(ISNUMBER('実質公債費比率（分子）の構造'!K$53),'実質公債費比率（分子）の構造'!K$53,NA())</f>
        <v>330</v>
      </c>
      <c r="D50" s="173" t="e">
        <f>NA()</f>
        <v>#N/A</v>
      </c>
      <c r="E50" s="173" t="e">
        <f>NA()</f>
        <v>#N/A</v>
      </c>
      <c r="F50" s="173">
        <f>IF(ISNUMBER('実質公債費比率（分子）の構造'!L$53),'実質公債費比率（分子）の構造'!L$53,NA())</f>
        <v>307</v>
      </c>
      <c r="G50" s="173" t="e">
        <f>NA()</f>
        <v>#N/A</v>
      </c>
      <c r="H50" s="173" t="e">
        <f>NA()</f>
        <v>#N/A</v>
      </c>
      <c r="I50" s="173">
        <f>IF(ISNUMBER('実質公債費比率（分子）の構造'!M$53),'実質公債費比率（分子）の構造'!M$53,NA())</f>
        <v>269</v>
      </c>
      <c r="J50" s="173" t="e">
        <f>NA()</f>
        <v>#N/A</v>
      </c>
      <c r="K50" s="173" t="e">
        <f>NA()</f>
        <v>#N/A</v>
      </c>
      <c r="L50" s="173">
        <f>IF(ISNUMBER('実質公債費比率（分子）の構造'!N$53),'実質公債費比率（分子）の構造'!N$53,NA())</f>
        <v>202</v>
      </c>
      <c r="M50" s="173" t="e">
        <f>NA()</f>
        <v>#N/A</v>
      </c>
      <c r="N50" s="173" t="e">
        <f>NA()</f>
        <v>#N/A</v>
      </c>
      <c r="O50" s="173">
        <f>IF(ISNUMBER('実質公債費比率（分子）の構造'!O$53),'実質公債費比率（分子）の構造'!O$53,NA())</f>
        <v>247</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6074</v>
      </c>
      <c r="E56" s="172"/>
      <c r="F56" s="172"/>
      <c r="G56" s="172">
        <f>'将来負担比率（分子）の構造'!J$52</f>
        <v>6586</v>
      </c>
      <c r="H56" s="172"/>
      <c r="I56" s="172"/>
      <c r="J56" s="172">
        <f>'将来負担比率（分子）の構造'!K$52</f>
        <v>7029</v>
      </c>
      <c r="K56" s="172"/>
      <c r="L56" s="172"/>
      <c r="M56" s="172">
        <f>'将来負担比率（分子）の構造'!L$52</f>
        <v>8020</v>
      </c>
      <c r="N56" s="172"/>
      <c r="O56" s="172"/>
      <c r="P56" s="172">
        <f>'将来負担比率（分子）の構造'!M$52</f>
        <v>8032</v>
      </c>
    </row>
    <row r="57" spans="1:16" x14ac:dyDescent="0.2">
      <c r="A57" s="172" t="s">
        <v>42</v>
      </c>
      <c r="B57" s="172"/>
      <c r="C57" s="172"/>
      <c r="D57" s="172">
        <f>'将来負担比率（分子）の構造'!I$51</f>
        <v>344</v>
      </c>
      <c r="E57" s="172"/>
      <c r="F57" s="172"/>
      <c r="G57" s="172">
        <f>'将来負担比率（分子）の構造'!J$51</f>
        <v>353</v>
      </c>
      <c r="H57" s="172"/>
      <c r="I57" s="172"/>
      <c r="J57" s="172">
        <f>'将来負担比率（分子）の構造'!K$51</f>
        <v>317</v>
      </c>
      <c r="K57" s="172"/>
      <c r="L57" s="172"/>
      <c r="M57" s="172">
        <f>'将来負担比率（分子）の構造'!L$51</f>
        <v>374</v>
      </c>
      <c r="N57" s="172"/>
      <c r="O57" s="172"/>
      <c r="P57" s="172">
        <f>'将来負担比率（分子）の構造'!M$51</f>
        <v>375</v>
      </c>
    </row>
    <row r="58" spans="1:16" x14ac:dyDescent="0.2">
      <c r="A58" s="172" t="s">
        <v>41</v>
      </c>
      <c r="B58" s="172"/>
      <c r="C58" s="172"/>
      <c r="D58" s="172">
        <f>'将来負担比率（分子）の構造'!I$50</f>
        <v>5600</v>
      </c>
      <c r="E58" s="172"/>
      <c r="F58" s="172"/>
      <c r="G58" s="172">
        <f>'将来負担比率（分子）の構造'!J$50</f>
        <v>6572</v>
      </c>
      <c r="H58" s="172"/>
      <c r="I58" s="172"/>
      <c r="J58" s="172">
        <f>'将来負担比率（分子）の構造'!K$50</f>
        <v>5905</v>
      </c>
      <c r="K58" s="172"/>
      <c r="L58" s="172"/>
      <c r="M58" s="172">
        <f>'将来負担比率（分子）の構造'!L$50</f>
        <v>6082</v>
      </c>
      <c r="N58" s="172"/>
      <c r="O58" s="172"/>
      <c r="P58" s="172">
        <f>'将来負担比率（分子）の構造'!M$50</f>
        <v>6572</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934</v>
      </c>
      <c r="C62" s="172"/>
      <c r="D62" s="172"/>
      <c r="E62" s="172">
        <f>'将来負担比率（分子）の構造'!J$45</f>
        <v>814</v>
      </c>
      <c r="F62" s="172"/>
      <c r="G62" s="172"/>
      <c r="H62" s="172">
        <f>'将来負担比率（分子）の構造'!K$45</f>
        <v>752</v>
      </c>
      <c r="I62" s="172"/>
      <c r="J62" s="172"/>
      <c r="K62" s="172">
        <f>'将来負担比率（分子）の構造'!L$45</f>
        <v>686</v>
      </c>
      <c r="L62" s="172"/>
      <c r="M62" s="172"/>
      <c r="N62" s="172">
        <f>'将来負担比率（分子）の構造'!M$45</f>
        <v>649</v>
      </c>
      <c r="O62" s="172"/>
      <c r="P62" s="172"/>
    </row>
    <row r="63" spans="1:16" x14ac:dyDescent="0.2">
      <c r="A63" s="172" t="s">
        <v>34</v>
      </c>
      <c r="B63" s="172">
        <f>'将来負担比率（分子）の構造'!I$44</f>
        <v>26</v>
      </c>
      <c r="C63" s="172"/>
      <c r="D63" s="172"/>
      <c r="E63" s="172">
        <f>'将来負担比率（分子）の構造'!J$44</f>
        <v>22</v>
      </c>
      <c r="F63" s="172"/>
      <c r="G63" s="172"/>
      <c r="H63" s="172">
        <f>'将来負担比率（分子）の構造'!K$44</f>
        <v>19</v>
      </c>
      <c r="I63" s="172"/>
      <c r="J63" s="172"/>
      <c r="K63" s="172">
        <f>'将来負担比率（分子）の構造'!L$44</f>
        <v>15</v>
      </c>
      <c r="L63" s="172"/>
      <c r="M63" s="172"/>
      <c r="N63" s="172">
        <f>'将来負担比率（分子）の構造'!M$44</f>
        <v>11</v>
      </c>
      <c r="O63" s="172"/>
      <c r="P63" s="172"/>
    </row>
    <row r="64" spans="1:16" x14ac:dyDescent="0.2">
      <c r="A64" s="172" t="s">
        <v>33</v>
      </c>
      <c r="B64" s="172">
        <f>'将来負担比率（分子）の構造'!I$43</f>
        <v>3206</v>
      </c>
      <c r="C64" s="172"/>
      <c r="D64" s="172"/>
      <c r="E64" s="172">
        <f>'将来負担比率（分子）の構造'!J$43</f>
        <v>3118</v>
      </c>
      <c r="F64" s="172"/>
      <c r="G64" s="172"/>
      <c r="H64" s="172">
        <f>'将来負担比率（分子）の構造'!K$43</f>
        <v>3115</v>
      </c>
      <c r="I64" s="172"/>
      <c r="J64" s="172"/>
      <c r="K64" s="172">
        <f>'将来負担比率（分子）の構造'!L$43</f>
        <v>2873</v>
      </c>
      <c r="L64" s="172"/>
      <c r="M64" s="172"/>
      <c r="N64" s="172">
        <f>'将来負担比率（分子）の構造'!M$43</f>
        <v>2667</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8682</v>
      </c>
      <c r="C66" s="172"/>
      <c r="D66" s="172"/>
      <c r="E66" s="172">
        <f>'将来負担比率（分子）の構造'!J$41</f>
        <v>8795</v>
      </c>
      <c r="F66" s="172"/>
      <c r="G66" s="172"/>
      <c r="H66" s="172">
        <f>'将来負担比率（分子）の構造'!K$41</f>
        <v>9409</v>
      </c>
      <c r="I66" s="172"/>
      <c r="J66" s="172"/>
      <c r="K66" s="172">
        <f>'将来負担比率（分子）の構造'!L$41</f>
        <v>9894</v>
      </c>
      <c r="L66" s="172"/>
      <c r="M66" s="172"/>
      <c r="N66" s="172">
        <f>'将来負担比率（分子）の構造'!M$41</f>
        <v>10804</v>
      </c>
      <c r="O66" s="172"/>
      <c r="P66" s="172"/>
    </row>
    <row r="67" spans="1:16" x14ac:dyDescent="0.2">
      <c r="A67" s="172" t="s">
        <v>75</v>
      </c>
      <c r="B67" s="172" t="e">
        <f>NA()</f>
        <v>#N/A</v>
      </c>
      <c r="C67" s="172">
        <f>IF(ISNUMBER('将来負担比率（分子）の構造'!I$53), IF('将来負担比率（分子）の構造'!I$53 &lt; 0, 0, '将来負担比率（分子）の構造'!I$53), NA())</f>
        <v>831</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45</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6359</v>
      </c>
      <c r="C72" s="176">
        <f>基金残高に係る経年分析!G55</f>
        <v>6927</v>
      </c>
      <c r="D72" s="176">
        <f>基金残高に係る経年分析!H55</f>
        <v>7379</v>
      </c>
    </row>
    <row r="73" spans="1:16" x14ac:dyDescent="0.2">
      <c r="A73" s="175" t="s">
        <v>78</v>
      </c>
      <c r="B73" s="176">
        <f>基金残高に係る経年分析!F56</f>
        <v>544</v>
      </c>
      <c r="C73" s="176">
        <f>基金残高に係る経年分析!G56</f>
        <v>507</v>
      </c>
      <c r="D73" s="176">
        <f>基金残高に係る経年分析!H56</f>
        <v>847</v>
      </c>
    </row>
    <row r="74" spans="1:16" x14ac:dyDescent="0.2">
      <c r="A74" s="175" t="s">
        <v>79</v>
      </c>
      <c r="B74" s="176">
        <f>基金残高に係る経年分析!F57</f>
        <v>10562</v>
      </c>
      <c r="C74" s="176">
        <f>基金残高に係る経年分析!G57</f>
        <v>3801</v>
      </c>
      <c r="D74" s="176">
        <f>基金残高に係る経年分析!H57</f>
        <v>2147</v>
      </c>
    </row>
  </sheetData>
  <sheetProtection algorithmName="SHA-512" hashValue="/Badb7QqvO9uiTvt70eyhZDSkTlB6dZzebNruAv5LVXgADxqKTDEPYDKn/4hq+jCYRrcGZmAUfk8h6ikuUi9Jw==" saltValue="l2+S4l3YLfBNFFiAi06T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216</v>
      </c>
      <c r="DI1" s="783"/>
      <c r="DJ1" s="783"/>
      <c r="DK1" s="783"/>
      <c r="DL1" s="783"/>
      <c r="DM1" s="783"/>
      <c r="DN1" s="784"/>
      <c r="DO1" s="212"/>
      <c r="DP1" s="782" t="s">
        <v>217</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2">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4" t="s">
        <v>219</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220</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221</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2">
      <c r="B4" s="724" t="s">
        <v>1</v>
      </c>
      <c r="C4" s="725"/>
      <c r="D4" s="725"/>
      <c r="E4" s="725"/>
      <c r="F4" s="725"/>
      <c r="G4" s="725"/>
      <c r="H4" s="725"/>
      <c r="I4" s="725"/>
      <c r="J4" s="725"/>
      <c r="K4" s="725"/>
      <c r="L4" s="725"/>
      <c r="M4" s="725"/>
      <c r="N4" s="725"/>
      <c r="O4" s="725"/>
      <c r="P4" s="725"/>
      <c r="Q4" s="726"/>
      <c r="R4" s="724" t="s">
        <v>222</v>
      </c>
      <c r="S4" s="725"/>
      <c r="T4" s="725"/>
      <c r="U4" s="725"/>
      <c r="V4" s="725"/>
      <c r="W4" s="725"/>
      <c r="X4" s="725"/>
      <c r="Y4" s="726"/>
      <c r="Z4" s="724" t="s">
        <v>223</v>
      </c>
      <c r="AA4" s="725"/>
      <c r="AB4" s="725"/>
      <c r="AC4" s="726"/>
      <c r="AD4" s="724" t="s">
        <v>224</v>
      </c>
      <c r="AE4" s="725"/>
      <c r="AF4" s="725"/>
      <c r="AG4" s="725"/>
      <c r="AH4" s="725"/>
      <c r="AI4" s="725"/>
      <c r="AJ4" s="725"/>
      <c r="AK4" s="726"/>
      <c r="AL4" s="724" t="s">
        <v>223</v>
      </c>
      <c r="AM4" s="725"/>
      <c r="AN4" s="725"/>
      <c r="AO4" s="726"/>
      <c r="AP4" s="785" t="s">
        <v>225</v>
      </c>
      <c r="AQ4" s="785"/>
      <c r="AR4" s="785"/>
      <c r="AS4" s="785"/>
      <c r="AT4" s="785"/>
      <c r="AU4" s="785"/>
      <c r="AV4" s="785"/>
      <c r="AW4" s="785"/>
      <c r="AX4" s="785"/>
      <c r="AY4" s="785"/>
      <c r="AZ4" s="785"/>
      <c r="BA4" s="785"/>
      <c r="BB4" s="785"/>
      <c r="BC4" s="785"/>
      <c r="BD4" s="785"/>
      <c r="BE4" s="785"/>
      <c r="BF4" s="785"/>
      <c r="BG4" s="785" t="s">
        <v>226</v>
      </c>
      <c r="BH4" s="785"/>
      <c r="BI4" s="785"/>
      <c r="BJ4" s="785"/>
      <c r="BK4" s="785"/>
      <c r="BL4" s="785"/>
      <c r="BM4" s="785"/>
      <c r="BN4" s="785"/>
      <c r="BO4" s="785" t="s">
        <v>223</v>
      </c>
      <c r="BP4" s="785"/>
      <c r="BQ4" s="785"/>
      <c r="BR4" s="785"/>
      <c r="BS4" s="785" t="s">
        <v>227</v>
      </c>
      <c r="BT4" s="785"/>
      <c r="BU4" s="785"/>
      <c r="BV4" s="785"/>
      <c r="BW4" s="785"/>
      <c r="BX4" s="785"/>
      <c r="BY4" s="785"/>
      <c r="BZ4" s="785"/>
      <c r="CA4" s="785"/>
      <c r="CB4" s="785"/>
      <c r="CD4" s="767" t="s">
        <v>228</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2" customFormat="1" ht="11.25" customHeight="1" x14ac:dyDescent="0.2">
      <c r="B5" s="733" t="s">
        <v>229</v>
      </c>
      <c r="C5" s="734"/>
      <c r="D5" s="734"/>
      <c r="E5" s="734"/>
      <c r="F5" s="734"/>
      <c r="G5" s="734"/>
      <c r="H5" s="734"/>
      <c r="I5" s="734"/>
      <c r="J5" s="734"/>
      <c r="K5" s="734"/>
      <c r="L5" s="734"/>
      <c r="M5" s="734"/>
      <c r="N5" s="734"/>
      <c r="O5" s="734"/>
      <c r="P5" s="734"/>
      <c r="Q5" s="735"/>
      <c r="R5" s="718">
        <v>1314208</v>
      </c>
      <c r="S5" s="719"/>
      <c r="T5" s="719"/>
      <c r="U5" s="719"/>
      <c r="V5" s="719"/>
      <c r="W5" s="719"/>
      <c r="X5" s="719"/>
      <c r="Y5" s="762"/>
      <c r="Z5" s="780">
        <v>9.5</v>
      </c>
      <c r="AA5" s="780"/>
      <c r="AB5" s="780"/>
      <c r="AC5" s="780"/>
      <c r="AD5" s="781">
        <v>1314208</v>
      </c>
      <c r="AE5" s="781"/>
      <c r="AF5" s="781"/>
      <c r="AG5" s="781"/>
      <c r="AH5" s="781"/>
      <c r="AI5" s="781"/>
      <c r="AJ5" s="781"/>
      <c r="AK5" s="781"/>
      <c r="AL5" s="763">
        <v>25.5</v>
      </c>
      <c r="AM5" s="738"/>
      <c r="AN5" s="738"/>
      <c r="AO5" s="764"/>
      <c r="AP5" s="733" t="s">
        <v>230</v>
      </c>
      <c r="AQ5" s="734"/>
      <c r="AR5" s="734"/>
      <c r="AS5" s="734"/>
      <c r="AT5" s="734"/>
      <c r="AU5" s="734"/>
      <c r="AV5" s="734"/>
      <c r="AW5" s="734"/>
      <c r="AX5" s="734"/>
      <c r="AY5" s="734"/>
      <c r="AZ5" s="734"/>
      <c r="BA5" s="734"/>
      <c r="BB5" s="734"/>
      <c r="BC5" s="734"/>
      <c r="BD5" s="734"/>
      <c r="BE5" s="734"/>
      <c r="BF5" s="735"/>
      <c r="BG5" s="665">
        <v>1314208</v>
      </c>
      <c r="BH5" s="666"/>
      <c r="BI5" s="666"/>
      <c r="BJ5" s="666"/>
      <c r="BK5" s="666"/>
      <c r="BL5" s="666"/>
      <c r="BM5" s="666"/>
      <c r="BN5" s="667"/>
      <c r="BO5" s="692">
        <v>100</v>
      </c>
      <c r="BP5" s="692"/>
      <c r="BQ5" s="692"/>
      <c r="BR5" s="692"/>
      <c r="BS5" s="693" t="s">
        <v>130</v>
      </c>
      <c r="BT5" s="693"/>
      <c r="BU5" s="693"/>
      <c r="BV5" s="693"/>
      <c r="BW5" s="693"/>
      <c r="BX5" s="693"/>
      <c r="BY5" s="693"/>
      <c r="BZ5" s="693"/>
      <c r="CA5" s="693"/>
      <c r="CB5" s="751"/>
      <c r="CD5" s="767" t="s">
        <v>225</v>
      </c>
      <c r="CE5" s="768"/>
      <c r="CF5" s="768"/>
      <c r="CG5" s="768"/>
      <c r="CH5" s="768"/>
      <c r="CI5" s="768"/>
      <c r="CJ5" s="768"/>
      <c r="CK5" s="768"/>
      <c r="CL5" s="768"/>
      <c r="CM5" s="768"/>
      <c r="CN5" s="768"/>
      <c r="CO5" s="768"/>
      <c r="CP5" s="768"/>
      <c r="CQ5" s="769"/>
      <c r="CR5" s="767" t="s">
        <v>231</v>
      </c>
      <c r="CS5" s="768"/>
      <c r="CT5" s="768"/>
      <c r="CU5" s="768"/>
      <c r="CV5" s="768"/>
      <c r="CW5" s="768"/>
      <c r="CX5" s="768"/>
      <c r="CY5" s="769"/>
      <c r="CZ5" s="767" t="s">
        <v>223</v>
      </c>
      <c r="DA5" s="768"/>
      <c r="DB5" s="768"/>
      <c r="DC5" s="769"/>
      <c r="DD5" s="767" t="s">
        <v>232</v>
      </c>
      <c r="DE5" s="768"/>
      <c r="DF5" s="768"/>
      <c r="DG5" s="768"/>
      <c r="DH5" s="768"/>
      <c r="DI5" s="768"/>
      <c r="DJ5" s="768"/>
      <c r="DK5" s="768"/>
      <c r="DL5" s="768"/>
      <c r="DM5" s="768"/>
      <c r="DN5" s="768"/>
      <c r="DO5" s="768"/>
      <c r="DP5" s="769"/>
      <c r="DQ5" s="767" t="s">
        <v>233</v>
      </c>
      <c r="DR5" s="768"/>
      <c r="DS5" s="768"/>
      <c r="DT5" s="768"/>
      <c r="DU5" s="768"/>
      <c r="DV5" s="768"/>
      <c r="DW5" s="768"/>
      <c r="DX5" s="768"/>
      <c r="DY5" s="768"/>
      <c r="DZ5" s="768"/>
      <c r="EA5" s="768"/>
      <c r="EB5" s="768"/>
      <c r="EC5" s="769"/>
    </row>
    <row r="6" spans="2:143" ht="11.25" customHeight="1" x14ac:dyDescent="0.2">
      <c r="B6" s="662" t="s">
        <v>234</v>
      </c>
      <c r="C6" s="663"/>
      <c r="D6" s="663"/>
      <c r="E6" s="663"/>
      <c r="F6" s="663"/>
      <c r="G6" s="663"/>
      <c r="H6" s="663"/>
      <c r="I6" s="663"/>
      <c r="J6" s="663"/>
      <c r="K6" s="663"/>
      <c r="L6" s="663"/>
      <c r="M6" s="663"/>
      <c r="N6" s="663"/>
      <c r="O6" s="663"/>
      <c r="P6" s="663"/>
      <c r="Q6" s="664"/>
      <c r="R6" s="665">
        <v>90253</v>
      </c>
      <c r="S6" s="666"/>
      <c r="T6" s="666"/>
      <c r="U6" s="666"/>
      <c r="V6" s="666"/>
      <c r="W6" s="666"/>
      <c r="X6" s="666"/>
      <c r="Y6" s="667"/>
      <c r="Z6" s="692">
        <v>0.7</v>
      </c>
      <c r="AA6" s="692"/>
      <c r="AB6" s="692"/>
      <c r="AC6" s="692"/>
      <c r="AD6" s="693">
        <v>90253</v>
      </c>
      <c r="AE6" s="693"/>
      <c r="AF6" s="693"/>
      <c r="AG6" s="693"/>
      <c r="AH6" s="693"/>
      <c r="AI6" s="693"/>
      <c r="AJ6" s="693"/>
      <c r="AK6" s="693"/>
      <c r="AL6" s="668">
        <v>1.8</v>
      </c>
      <c r="AM6" s="669"/>
      <c r="AN6" s="669"/>
      <c r="AO6" s="694"/>
      <c r="AP6" s="662" t="s">
        <v>235</v>
      </c>
      <c r="AQ6" s="663"/>
      <c r="AR6" s="663"/>
      <c r="AS6" s="663"/>
      <c r="AT6" s="663"/>
      <c r="AU6" s="663"/>
      <c r="AV6" s="663"/>
      <c r="AW6" s="663"/>
      <c r="AX6" s="663"/>
      <c r="AY6" s="663"/>
      <c r="AZ6" s="663"/>
      <c r="BA6" s="663"/>
      <c r="BB6" s="663"/>
      <c r="BC6" s="663"/>
      <c r="BD6" s="663"/>
      <c r="BE6" s="663"/>
      <c r="BF6" s="664"/>
      <c r="BG6" s="665">
        <v>1314208</v>
      </c>
      <c r="BH6" s="666"/>
      <c r="BI6" s="666"/>
      <c r="BJ6" s="666"/>
      <c r="BK6" s="666"/>
      <c r="BL6" s="666"/>
      <c r="BM6" s="666"/>
      <c r="BN6" s="667"/>
      <c r="BO6" s="692">
        <v>100</v>
      </c>
      <c r="BP6" s="692"/>
      <c r="BQ6" s="692"/>
      <c r="BR6" s="692"/>
      <c r="BS6" s="693" t="s">
        <v>130</v>
      </c>
      <c r="BT6" s="693"/>
      <c r="BU6" s="693"/>
      <c r="BV6" s="693"/>
      <c r="BW6" s="693"/>
      <c r="BX6" s="693"/>
      <c r="BY6" s="693"/>
      <c r="BZ6" s="693"/>
      <c r="CA6" s="693"/>
      <c r="CB6" s="751"/>
      <c r="CD6" s="721" t="s">
        <v>236</v>
      </c>
      <c r="CE6" s="722"/>
      <c r="CF6" s="722"/>
      <c r="CG6" s="722"/>
      <c r="CH6" s="722"/>
      <c r="CI6" s="722"/>
      <c r="CJ6" s="722"/>
      <c r="CK6" s="722"/>
      <c r="CL6" s="722"/>
      <c r="CM6" s="722"/>
      <c r="CN6" s="722"/>
      <c r="CO6" s="722"/>
      <c r="CP6" s="722"/>
      <c r="CQ6" s="723"/>
      <c r="CR6" s="665">
        <v>86843</v>
      </c>
      <c r="CS6" s="666"/>
      <c r="CT6" s="666"/>
      <c r="CU6" s="666"/>
      <c r="CV6" s="666"/>
      <c r="CW6" s="666"/>
      <c r="CX6" s="666"/>
      <c r="CY6" s="667"/>
      <c r="CZ6" s="763">
        <v>0.6</v>
      </c>
      <c r="DA6" s="738"/>
      <c r="DB6" s="738"/>
      <c r="DC6" s="766"/>
      <c r="DD6" s="671" t="s">
        <v>130</v>
      </c>
      <c r="DE6" s="666"/>
      <c r="DF6" s="666"/>
      <c r="DG6" s="666"/>
      <c r="DH6" s="666"/>
      <c r="DI6" s="666"/>
      <c r="DJ6" s="666"/>
      <c r="DK6" s="666"/>
      <c r="DL6" s="666"/>
      <c r="DM6" s="666"/>
      <c r="DN6" s="666"/>
      <c r="DO6" s="666"/>
      <c r="DP6" s="667"/>
      <c r="DQ6" s="671">
        <v>86843</v>
      </c>
      <c r="DR6" s="666"/>
      <c r="DS6" s="666"/>
      <c r="DT6" s="666"/>
      <c r="DU6" s="666"/>
      <c r="DV6" s="666"/>
      <c r="DW6" s="666"/>
      <c r="DX6" s="666"/>
      <c r="DY6" s="666"/>
      <c r="DZ6" s="666"/>
      <c r="EA6" s="666"/>
      <c r="EB6" s="666"/>
      <c r="EC6" s="709"/>
    </row>
    <row r="7" spans="2:143" ht="11.25" customHeight="1" x14ac:dyDescent="0.2">
      <c r="B7" s="662" t="s">
        <v>237</v>
      </c>
      <c r="C7" s="663"/>
      <c r="D7" s="663"/>
      <c r="E7" s="663"/>
      <c r="F7" s="663"/>
      <c r="G7" s="663"/>
      <c r="H7" s="663"/>
      <c r="I7" s="663"/>
      <c r="J7" s="663"/>
      <c r="K7" s="663"/>
      <c r="L7" s="663"/>
      <c r="M7" s="663"/>
      <c r="N7" s="663"/>
      <c r="O7" s="663"/>
      <c r="P7" s="663"/>
      <c r="Q7" s="664"/>
      <c r="R7" s="665">
        <v>775</v>
      </c>
      <c r="S7" s="666"/>
      <c r="T7" s="666"/>
      <c r="U7" s="666"/>
      <c r="V7" s="666"/>
      <c r="W7" s="666"/>
      <c r="X7" s="666"/>
      <c r="Y7" s="667"/>
      <c r="Z7" s="692">
        <v>0</v>
      </c>
      <c r="AA7" s="692"/>
      <c r="AB7" s="692"/>
      <c r="AC7" s="692"/>
      <c r="AD7" s="693">
        <v>775</v>
      </c>
      <c r="AE7" s="693"/>
      <c r="AF7" s="693"/>
      <c r="AG7" s="693"/>
      <c r="AH7" s="693"/>
      <c r="AI7" s="693"/>
      <c r="AJ7" s="693"/>
      <c r="AK7" s="693"/>
      <c r="AL7" s="668">
        <v>0</v>
      </c>
      <c r="AM7" s="669"/>
      <c r="AN7" s="669"/>
      <c r="AO7" s="694"/>
      <c r="AP7" s="662" t="s">
        <v>238</v>
      </c>
      <c r="AQ7" s="663"/>
      <c r="AR7" s="663"/>
      <c r="AS7" s="663"/>
      <c r="AT7" s="663"/>
      <c r="AU7" s="663"/>
      <c r="AV7" s="663"/>
      <c r="AW7" s="663"/>
      <c r="AX7" s="663"/>
      <c r="AY7" s="663"/>
      <c r="AZ7" s="663"/>
      <c r="BA7" s="663"/>
      <c r="BB7" s="663"/>
      <c r="BC7" s="663"/>
      <c r="BD7" s="663"/>
      <c r="BE7" s="663"/>
      <c r="BF7" s="664"/>
      <c r="BG7" s="665">
        <v>552341</v>
      </c>
      <c r="BH7" s="666"/>
      <c r="BI7" s="666"/>
      <c r="BJ7" s="666"/>
      <c r="BK7" s="666"/>
      <c r="BL7" s="666"/>
      <c r="BM7" s="666"/>
      <c r="BN7" s="667"/>
      <c r="BO7" s="692">
        <v>42</v>
      </c>
      <c r="BP7" s="692"/>
      <c r="BQ7" s="692"/>
      <c r="BR7" s="692"/>
      <c r="BS7" s="693" t="s">
        <v>130</v>
      </c>
      <c r="BT7" s="693"/>
      <c r="BU7" s="693"/>
      <c r="BV7" s="693"/>
      <c r="BW7" s="693"/>
      <c r="BX7" s="693"/>
      <c r="BY7" s="693"/>
      <c r="BZ7" s="693"/>
      <c r="CA7" s="693"/>
      <c r="CB7" s="751"/>
      <c r="CD7" s="699" t="s">
        <v>239</v>
      </c>
      <c r="CE7" s="700"/>
      <c r="CF7" s="700"/>
      <c r="CG7" s="700"/>
      <c r="CH7" s="700"/>
      <c r="CI7" s="700"/>
      <c r="CJ7" s="700"/>
      <c r="CK7" s="700"/>
      <c r="CL7" s="700"/>
      <c r="CM7" s="700"/>
      <c r="CN7" s="700"/>
      <c r="CO7" s="700"/>
      <c r="CP7" s="700"/>
      <c r="CQ7" s="701"/>
      <c r="CR7" s="665">
        <v>4279199</v>
      </c>
      <c r="CS7" s="666"/>
      <c r="CT7" s="666"/>
      <c r="CU7" s="666"/>
      <c r="CV7" s="666"/>
      <c r="CW7" s="666"/>
      <c r="CX7" s="666"/>
      <c r="CY7" s="667"/>
      <c r="CZ7" s="692">
        <v>31.9</v>
      </c>
      <c r="DA7" s="692"/>
      <c r="DB7" s="692"/>
      <c r="DC7" s="692"/>
      <c r="DD7" s="671">
        <v>183995</v>
      </c>
      <c r="DE7" s="666"/>
      <c r="DF7" s="666"/>
      <c r="DG7" s="666"/>
      <c r="DH7" s="666"/>
      <c r="DI7" s="666"/>
      <c r="DJ7" s="666"/>
      <c r="DK7" s="666"/>
      <c r="DL7" s="666"/>
      <c r="DM7" s="666"/>
      <c r="DN7" s="666"/>
      <c r="DO7" s="666"/>
      <c r="DP7" s="667"/>
      <c r="DQ7" s="671">
        <v>1943574</v>
      </c>
      <c r="DR7" s="666"/>
      <c r="DS7" s="666"/>
      <c r="DT7" s="666"/>
      <c r="DU7" s="666"/>
      <c r="DV7" s="666"/>
      <c r="DW7" s="666"/>
      <c r="DX7" s="666"/>
      <c r="DY7" s="666"/>
      <c r="DZ7" s="666"/>
      <c r="EA7" s="666"/>
      <c r="EB7" s="666"/>
      <c r="EC7" s="709"/>
    </row>
    <row r="8" spans="2:143" ht="11.25" customHeight="1" x14ac:dyDescent="0.2">
      <c r="B8" s="662" t="s">
        <v>240</v>
      </c>
      <c r="C8" s="663"/>
      <c r="D8" s="663"/>
      <c r="E8" s="663"/>
      <c r="F8" s="663"/>
      <c r="G8" s="663"/>
      <c r="H8" s="663"/>
      <c r="I8" s="663"/>
      <c r="J8" s="663"/>
      <c r="K8" s="663"/>
      <c r="L8" s="663"/>
      <c r="M8" s="663"/>
      <c r="N8" s="663"/>
      <c r="O8" s="663"/>
      <c r="P8" s="663"/>
      <c r="Q8" s="664"/>
      <c r="R8" s="665">
        <v>3845</v>
      </c>
      <c r="S8" s="666"/>
      <c r="T8" s="666"/>
      <c r="U8" s="666"/>
      <c r="V8" s="666"/>
      <c r="W8" s="666"/>
      <c r="X8" s="666"/>
      <c r="Y8" s="667"/>
      <c r="Z8" s="692">
        <v>0</v>
      </c>
      <c r="AA8" s="692"/>
      <c r="AB8" s="692"/>
      <c r="AC8" s="692"/>
      <c r="AD8" s="693">
        <v>3845</v>
      </c>
      <c r="AE8" s="693"/>
      <c r="AF8" s="693"/>
      <c r="AG8" s="693"/>
      <c r="AH8" s="693"/>
      <c r="AI8" s="693"/>
      <c r="AJ8" s="693"/>
      <c r="AK8" s="693"/>
      <c r="AL8" s="668">
        <v>0.1</v>
      </c>
      <c r="AM8" s="669"/>
      <c r="AN8" s="669"/>
      <c r="AO8" s="694"/>
      <c r="AP8" s="662" t="s">
        <v>241</v>
      </c>
      <c r="AQ8" s="663"/>
      <c r="AR8" s="663"/>
      <c r="AS8" s="663"/>
      <c r="AT8" s="663"/>
      <c r="AU8" s="663"/>
      <c r="AV8" s="663"/>
      <c r="AW8" s="663"/>
      <c r="AX8" s="663"/>
      <c r="AY8" s="663"/>
      <c r="AZ8" s="663"/>
      <c r="BA8" s="663"/>
      <c r="BB8" s="663"/>
      <c r="BC8" s="663"/>
      <c r="BD8" s="663"/>
      <c r="BE8" s="663"/>
      <c r="BF8" s="664"/>
      <c r="BG8" s="665">
        <v>23685</v>
      </c>
      <c r="BH8" s="666"/>
      <c r="BI8" s="666"/>
      <c r="BJ8" s="666"/>
      <c r="BK8" s="666"/>
      <c r="BL8" s="666"/>
      <c r="BM8" s="666"/>
      <c r="BN8" s="667"/>
      <c r="BO8" s="692">
        <v>1.8</v>
      </c>
      <c r="BP8" s="692"/>
      <c r="BQ8" s="692"/>
      <c r="BR8" s="692"/>
      <c r="BS8" s="693" t="s">
        <v>130</v>
      </c>
      <c r="BT8" s="693"/>
      <c r="BU8" s="693"/>
      <c r="BV8" s="693"/>
      <c r="BW8" s="693"/>
      <c r="BX8" s="693"/>
      <c r="BY8" s="693"/>
      <c r="BZ8" s="693"/>
      <c r="CA8" s="693"/>
      <c r="CB8" s="751"/>
      <c r="CD8" s="699" t="s">
        <v>242</v>
      </c>
      <c r="CE8" s="700"/>
      <c r="CF8" s="700"/>
      <c r="CG8" s="700"/>
      <c r="CH8" s="700"/>
      <c r="CI8" s="700"/>
      <c r="CJ8" s="700"/>
      <c r="CK8" s="700"/>
      <c r="CL8" s="700"/>
      <c r="CM8" s="700"/>
      <c r="CN8" s="700"/>
      <c r="CO8" s="700"/>
      <c r="CP8" s="700"/>
      <c r="CQ8" s="701"/>
      <c r="CR8" s="665">
        <v>2943894</v>
      </c>
      <c r="CS8" s="666"/>
      <c r="CT8" s="666"/>
      <c r="CU8" s="666"/>
      <c r="CV8" s="666"/>
      <c r="CW8" s="666"/>
      <c r="CX8" s="666"/>
      <c r="CY8" s="667"/>
      <c r="CZ8" s="692">
        <v>21.9</v>
      </c>
      <c r="DA8" s="692"/>
      <c r="DB8" s="692"/>
      <c r="DC8" s="692"/>
      <c r="DD8" s="671">
        <v>106655</v>
      </c>
      <c r="DE8" s="666"/>
      <c r="DF8" s="666"/>
      <c r="DG8" s="666"/>
      <c r="DH8" s="666"/>
      <c r="DI8" s="666"/>
      <c r="DJ8" s="666"/>
      <c r="DK8" s="666"/>
      <c r="DL8" s="666"/>
      <c r="DM8" s="666"/>
      <c r="DN8" s="666"/>
      <c r="DO8" s="666"/>
      <c r="DP8" s="667"/>
      <c r="DQ8" s="671">
        <v>1459974</v>
      </c>
      <c r="DR8" s="666"/>
      <c r="DS8" s="666"/>
      <c r="DT8" s="666"/>
      <c r="DU8" s="666"/>
      <c r="DV8" s="666"/>
      <c r="DW8" s="666"/>
      <c r="DX8" s="666"/>
      <c r="DY8" s="666"/>
      <c r="DZ8" s="666"/>
      <c r="EA8" s="666"/>
      <c r="EB8" s="666"/>
      <c r="EC8" s="709"/>
    </row>
    <row r="9" spans="2:143" ht="11.25" customHeight="1" x14ac:dyDescent="0.2">
      <c r="B9" s="662" t="s">
        <v>243</v>
      </c>
      <c r="C9" s="663"/>
      <c r="D9" s="663"/>
      <c r="E9" s="663"/>
      <c r="F9" s="663"/>
      <c r="G9" s="663"/>
      <c r="H9" s="663"/>
      <c r="I9" s="663"/>
      <c r="J9" s="663"/>
      <c r="K9" s="663"/>
      <c r="L9" s="663"/>
      <c r="M9" s="663"/>
      <c r="N9" s="663"/>
      <c r="O9" s="663"/>
      <c r="P9" s="663"/>
      <c r="Q9" s="664"/>
      <c r="R9" s="665">
        <v>4464</v>
      </c>
      <c r="S9" s="666"/>
      <c r="T9" s="666"/>
      <c r="U9" s="666"/>
      <c r="V9" s="666"/>
      <c r="W9" s="666"/>
      <c r="X9" s="666"/>
      <c r="Y9" s="667"/>
      <c r="Z9" s="692">
        <v>0</v>
      </c>
      <c r="AA9" s="692"/>
      <c r="AB9" s="692"/>
      <c r="AC9" s="692"/>
      <c r="AD9" s="693">
        <v>4464</v>
      </c>
      <c r="AE9" s="693"/>
      <c r="AF9" s="693"/>
      <c r="AG9" s="693"/>
      <c r="AH9" s="693"/>
      <c r="AI9" s="693"/>
      <c r="AJ9" s="693"/>
      <c r="AK9" s="693"/>
      <c r="AL9" s="668">
        <v>0.1</v>
      </c>
      <c r="AM9" s="669"/>
      <c r="AN9" s="669"/>
      <c r="AO9" s="694"/>
      <c r="AP9" s="662" t="s">
        <v>244</v>
      </c>
      <c r="AQ9" s="663"/>
      <c r="AR9" s="663"/>
      <c r="AS9" s="663"/>
      <c r="AT9" s="663"/>
      <c r="AU9" s="663"/>
      <c r="AV9" s="663"/>
      <c r="AW9" s="663"/>
      <c r="AX9" s="663"/>
      <c r="AY9" s="663"/>
      <c r="AZ9" s="663"/>
      <c r="BA9" s="663"/>
      <c r="BB9" s="663"/>
      <c r="BC9" s="663"/>
      <c r="BD9" s="663"/>
      <c r="BE9" s="663"/>
      <c r="BF9" s="664"/>
      <c r="BG9" s="665">
        <v>463042</v>
      </c>
      <c r="BH9" s="666"/>
      <c r="BI9" s="666"/>
      <c r="BJ9" s="666"/>
      <c r="BK9" s="666"/>
      <c r="BL9" s="666"/>
      <c r="BM9" s="666"/>
      <c r="BN9" s="667"/>
      <c r="BO9" s="692">
        <v>35.200000000000003</v>
      </c>
      <c r="BP9" s="692"/>
      <c r="BQ9" s="692"/>
      <c r="BR9" s="692"/>
      <c r="BS9" s="693" t="s">
        <v>130</v>
      </c>
      <c r="BT9" s="693"/>
      <c r="BU9" s="693"/>
      <c r="BV9" s="693"/>
      <c r="BW9" s="693"/>
      <c r="BX9" s="693"/>
      <c r="BY9" s="693"/>
      <c r="BZ9" s="693"/>
      <c r="CA9" s="693"/>
      <c r="CB9" s="751"/>
      <c r="CD9" s="699" t="s">
        <v>245</v>
      </c>
      <c r="CE9" s="700"/>
      <c r="CF9" s="700"/>
      <c r="CG9" s="700"/>
      <c r="CH9" s="700"/>
      <c r="CI9" s="700"/>
      <c r="CJ9" s="700"/>
      <c r="CK9" s="700"/>
      <c r="CL9" s="700"/>
      <c r="CM9" s="700"/>
      <c r="CN9" s="700"/>
      <c r="CO9" s="700"/>
      <c r="CP9" s="700"/>
      <c r="CQ9" s="701"/>
      <c r="CR9" s="665">
        <v>604760</v>
      </c>
      <c r="CS9" s="666"/>
      <c r="CT9" s="666"/>
      <c r="CU9" s="666"/>
      <c r="CV9" s="666"/>
      <c r="CW9" s="666"/>
      <c r="CX9" s="666"/>
      <c r="CY9" s="667"/>
      <c r="CZ9" s="692">
        <v>4.5</v>
      </c>
      <c r="DA9" s="692"/>
      <c r="DB9" s="692"/>
      <c r="DC9" s="692"/>
      <c r="DD9" s="671">
        <v>7780</v>
      </c>
      <c r="DE9" s="666"/>
      <c r="DF9" s="666"/>
      <c r="DG9" s="666"/>
      <c r="DH9" s="666"/>
      <c r="DI9" s="666"/>
      <c r="DJ9" s="666"/>
      <c r="DK9" s="666"/>
      <c r="DL9" s="666"/>
      <c r="DM9" s="666"/>
      <c r="DN9" s="666"/>
      <c r="DO9" s="666"/>
      <c r="DP9" s="667"/>
      <c r="DQ9" s="671">
        <v>400173</v>
      </c>
      <c r="DR9" s="666"/>
      <c r="DS9" s="666"/>
      <c r="DT9" s="666"/>
      <c r="DU9" s="666"/>
      <c r="DV9" s="666"/>
      <c r="DW9" s="666"/>
      <c r="DX9" s="666"/>
      <c r="DY9" s="666"/>
      <c r="DZ9" s="666"/>
      <c r="EA9" s="666"/>
      <c r="EB9" s="666"/>
      <c r="EC9" s="709"/>
    </row>
    <row r="10" spans="2:143" ht="11.25" customHeight="1" x14ac:dyDescent="0.2">
      <c r="B10" s="662" t="s">
        <v>246</v>
      </c>
      <c r="C10" s="663"/>
      <c r="D10" s="663"/>
      <c r="E10" s="663"/>
      <c r="F10" s="663"/>
      <c r="G10" s="663"/>
      <c r="H10" s="663"/>
      <c r="I10" s="663"/>
      <c r="J10" s="663"/>
      <c r="K10" s="663"/>
      <c r="L10" s="663"/>
      <c r="M10" s="663"/>
      <c r="N10" s="663"/>
      <c r="O10" s="663"/>
      <c r="P10" s="663"/>
      <c r="Q10" s="664"/>
      <c r="R10" s="665" t="s">
        <v>130</v>
      </c>
      <c r="S10" s="666"/>
      <c r="T10" s="666"/>
      <c r="U10" s="666"/>
      <c r="V10" s="666"/>
      <c r="W10" s="666"/>
      <c r="X10" s="666"/>
      <c r="Y10" s="667"/>
      <c r="Z10" s="692" t="s">
        <v>130</v>
      </c>
      <c r="AA10" s="692"/>
      <c r="AB10" s="692"/>
      <c r="AC10" s="692"/>
      <c r="AD10" s="693" t="s">
        <v>130</v>
      </c>
      <c r="AE10" s="693"/>
      <c r="AF10" s="693"/>
      <c r="AG10" s="693"/>
      <c r="AH10" s="693"/>
      <c r="AI10" s="693"/>
      <c r="AJ10" s="693"/>
      <c r="AK10" s="693"/>
      <c r="AL10" s="668" t="s">
        <v>130</v>
      </c>
      <c r="AM10" s="669"/>
      <c r="AN10" s="669"/>
      <c r="AO10" s="694"/>
      <c r="AP10" s="662" t="s">
        <v>247</v>
      </c>
      <c r="AQ10" s="663"/>
      <c r="AR10" s="663"/>
      <c r="AS10" s="663"/>
      <c r="AT10" s="663"/>
      <c r="AU10" s="663"/>
      <c r="AV10" s="663"/>
      <c r="AW10" s="663"/>
      <c r="AX10" s="663"/>
      <c r="AY10" s="663"/>
      <c r="AZ10" s="663"/>
      <c r="BA10" s="663"/>
      <c r="BB10" s="663"/>
      <c r="BC10" s="663"/>
      <c r="BD10" s="663"/>
      <c r="BE10" s="663"/>
      <c r="BF10" s="664"/>
      <c r="BG10" s="665">
        <v>31086</v>
      </c>
      <c r="BH10" s="666"/>
      <c r="BI10" s="666"/>
      <c r="BJ10" s="666"/>
      <c r="BK10" s="666"/>
      <c r="BL10" s="666"/>
      <c r="BM10" s="666"/>
      <c r="BN10" s="667"/>
      <c r="BO10" s="692">
        <v>2.4</v>
      </c>
      <c r="BP10" s="692"/>
      <c r="BQ10" s="692"/>
      <c r="BR10" s="692"/>
      <c r="BS10" s="693" t="s">
        <v>130</v>
      </c>
      <c r="BT10" s="693"/>
      <c r="BU10" s="693"/>
      <c r="BV10" s="693"/>
      <c r="BW10" s="693"/>
      <c r="BX10" s="693"/>
      <c r="BY10" s="693"/>
      <c r="BZ10" s="693"/>
      <c r="CA10" s="693"/>
      <c r="CB10" s="751"/>
      <c r="CD10" s="699" t="s">
        <v>248</v>
      </c>
      <c r="CE10" s="700"/>
      <c r="CF10" s="700"/>
      <c r="CG10" s="700"/>
      <c r="CH10" s="700"/>
      <c r="CI10" s="700"/>
      <c r="CJ10" s="700"/>
      <c r="CK10" s="700"/>
      <c r="CL10" s="700"/>
      <c r="CM10" s="700"/>
      <c r="CN10" s="700"/>
      <c r="CO10" s="700"/>
      <c r="CP10" s="700"/>
      <c r="CQ10" s="701"/>
      <c r="CR10" s="665">
        <v>1186</v>
      </c>
      <c r="CS10" s="666"/>
      <c r="CT10" s="666"/>
      <c r="CU10" s="666"/>
      <c r="CV10" s="666"/>
      <c r="CW10" s="666"/>
      <c r="CX10" s="666"/>
      <c r="CY10" s="667"/>
      <c r="CZ10" s="692">
        <v>0</v>
      </c>
      <c r="DA10" s="692"/>
      <c r="DB10" s="692"/>
      <c r="DC10" s="692"/>
      <c r="DD10" s="671" t="s">
        <v>130</v>
      </c>
      <c r="DE10" s="666"/>
      <c r="DF10" s="666"/>
      <c r="DG10" s="666"/>
      <c r="DH10" s="666"/>
      <c r="DI10" s="666"/>
      <c r="DJ10" s="666"/>
      <c r="DK10" s="666"/>
      <c r="DL10" s="666"/>
      <c r="DM10" s="666"/>
      <c r="DN10" s="666"/>
      <c r="DO10" s="666"/>
      <c r="DP10" s="667"/>
      <c r="DQ10" s="671">
        <v>786</v>
      </c>
      <c r="DR10" s="666"/>
      <c r="DS10" s="666"/>
      <c r="DT10" s="666"/>
      <c r="DU10" s="666"/>
      <c r="DV10" s="666"/>
      <c r="DW10" s="666"/>
      <c r="DX10" s="666"/>
      <c r="DY10" s="666"/>
      <c r="DZ10" s="666"/>
      <c r="EA10" s="666"/>
      <c r="EB10" s="666"/>
      <c r="EC10" s="709"/>
    </row>
    <row r="11" spans="2:143" ht="11.25" customHeight="1" x14ac:dyDescent="0.2">
      <c r="B11" s="662" t="s">
        <v>249</v>
      </c>
      <c r="C11" s="663"/>
      <c r="D11" s="663"/>
      <c r="E11" s="663"/>
      <c r="F11" s="663"/>
      <c r="G11" s="663"/>
      <c r="H11" s="663"/>
      <c r="I11" s="663"/>
      <c r="J11" s="663"/>
      <c r="K11" s="663"/>
      <c r="L11" s="663"/>
      <c r="M11" s="663"/>
      <c r="N11" s="663"/>
      <c r="O11" s="663"/>
      <c r="P11" s="663"/>
      <c r="Q11" s="664"/>
      <c r="R11" s="665">
        <v>346341</v>
      </c>
      <c r="S11" s="666"/>
      <c r="T11" s="666"/>
      <c r="U11" s="666"/>
      <c r="V11" s="666"/>
      <c r="W11" s="666"/>
      <c r="X11" s="666"/>
      <c r="Y11" s="667"/>
      <c r="Z11" s="668">
        <v>2.5</v>
      </c>
      <c r="AA11" s="669"/>
      <c r="AB11" s="669"/>
      <c r="AC11" s="670"/>
      <c r="AD11" s="671">
        <v>346341</v>
      </c>
      <c r="AE11" s="666"/>
      <c r="AF11" s="666"/>
      <c r="AG11" s="666"/>
      <c r="AH11" s="666"/>
      <c r="AI11" s="666"/>
      <c r="AJ11" s="666"/>
      <c r="AK11" s="667"/>
      <c r="AL11" s="668">
        <v>6.7</v>
      </c>
      <c r="AM11" s="669"/>
      <c r="AN11" s="669"/>
      <c r="AO11" s="694"/>
      <c r="AP11" s="662" t="s">
        <v>250</v>
      </c>
      <c r="AQ11" s="663"/>
      <c r="AR11" s="663"/>
      <c r="AS11" s="663"/>
      <c r="AT11" s="663"/>
      <c r="AU11" s="663"/>
      <c r="AV11" s="663"/>
      <c r="AW11" s="663"/>
      <c r="AX11" s="663"/>
      <c r="AY11" s="663"/>
      <c r="AZ11" s="663"/>
      <c r="BA11" s="663"/>
      <c r="BB11" s="663"/>
      <c r="BC11" s="663"/>
      <c r="BD11" s="663"/>
      <c r="BE11" s="663"/>
      <c r="BF11" s="664"/>
      <c r="BG11" s="665">
        <v>34528</v>
      </c>
      <c r="BH11" s="666"/>
      <c r="BI11" s="666"/>
      <c r="BJ11" s="666"/>
      <c r="BK11" s="666"/>
      <c r="BL11" s="666"/>
      <c r="BM11" s="666"/>
      <c r="BN11" s="667"/>
      <c r="BO11" s="692">
        <v>2.6</v>
      </c>
      <c r="BP11" s="692"/>
      <c r="BQ11" s="692"/>
      <c r="BR11" s="692"/>
      <c r="BS11" s="693" t="s">
        <v>130</v>
      </c>
      <c r="BT11" s="693"/>
      <c r="BU11" s="693"/>
      <c r="BV11" s="693"/>
      <c r="BW11" s="693"/>
      <c r="BX11" s="693"/>
      <c r="BY11" s="693"/>
      <c r="BZ11" s="693"/>
      <c r="CA11" s="693"/>
      <c r="CB11" s="751"/>
      <c r="CD11" s="699" t="s">
        <v>251</v>
      </c>
      <c r="CE11" s="700"/>
      <c r="CF11" s="700"/>
      <c r="CG11" s="700"/>
      <c r="CH11" s="700"/>
      <c r="CI11" s="700"/>
      <c r="CJ11" s="700"/>
      <c r="CK11" s="700"/>
      <c r="CL11" s="700"/>
      <c r="CM11" s="700"/>
      <c r="CN11" s="700"/>
      <c r="CO11" s="700"/>
      <c r="CP11" s="700"/>
      <c r="CQ11" s="701"/>
      <c r="CR11" s="665">
        <v>398266</v>
      </c>
      <c r="CS11" s="666"/>
      <c r="CT11" s="666"/>
      <c r="CU11" s="666"/>
      <c r="CV11" s="666"/>
      <c r="CW11" s="666"/>
      <c r="CX11" s="666"/>
      <c r="CY11" s="667"/>
      <c r="CZ11" s="692">
        <v>3</v>
      </c>
      <c r="DA11" s="692"/>
      <c r="DB11" s="692"/>
      <c r="DC11" s="692"/>
      <c r="DD11" s="671">
        <v>74189</v>
      </c>
      <c r="DE11" s="666"/>
      <c r="DF11" s="666"/>
      <c r="DG11" s="666"/>
      <c r="DH11" s="666"/>
      <c r="DI11" s="666"/>
      <c r="DJ11" s="666"/>
      <c r="DK11" s="666"/>
      <c r="DL11" s="666"/>
      <c r="DM11" s="666"/>
      <c r="DN11" s="666"/>
      <c r="DO11" s="666"/>
      <c r="DP11" s="667"/>
      <c r="DQ11" s="671">
        <v>288348</v>
      </c>
      <c r="DR11" s="666"/>
      <c r="DS11" s="666"/>
      <c r="DT11" s="666"/>
      <c r="DU11" s="666"/>
      <c r="DV11" s="666"/>
      <c r="DW11" s="666"/>
      <c r="DX11" s="666"/>
      <c r="DY11" s="666"/>
      <c r="DZ11" s="666"/>
      <c r="EA11" s="666"/>
      <c r="EB11" s="666"/>
      <c r="EC11" s="709"/>
    </row>
    <row r="12" spans="2:143" ht="11.25" customHeight="1" x14ac:dyDescent="0.2">
      <c r="B12" s="662" t="s">
        <v>252</v>
      </c>
      <c r="C12" s="663"/>
      <c r="D12" s="663"/>
      <c r="E12" s="663"/>
      <c r="F12" s="663"/>
      <c r="G12" s="663"/>
      <c r="H12" s="663"/>
      <c r="I12" s="663"/>
      <c r="J12" s="663"/>
      <c r="K12" s="663"/>
      <c r="L12" s="663"/>
      <c r="M12" s="663"/>
      <c r="N12" s="663"/>
      <c r="O12" s="663"/>
      <c r="P12" s="663"/>
      <c r="Q12" s="664"/>
      <c r="R12" s="665" t="s">
        <v>130</v>
      </c>
      <c r="S12" s="666"/>
      <c r="T12" s="666"/>
      <c r="U12" s="666"/>
      <c r="V12" s="666"/>
      <c r="W12" s="666"/>
      <c r="X12" s="666"/>
      <c r="Y12" s="667"/>
      <c r="Z12" s="692" t="s">
        <v>130</v>
      </c>
      <c r="AA12" s="692"/>
      <c r="AB12" s="692"/>
      <c r="AC12" s="692"/>
      <c r="AD12" s="693" t="s">
        <v>130</v>
      </c>
      <c r="AE12" s="693"/>
      <c r="AF12" s="693"/>
      <c r="AG12" s="693"/>
      <c r="AH12" s="693"/>
      <c r="AI12" s="693"/>
      <c r="AJ12" s="693"/>
      <c r="AK12" s="693"/>
      <c r="AL12" s="668" t="s">
        <v>130</v>
      </c>
      <c r="AM12" s="669"/>
      <c r="AN12" s="669"/>
      <c r="AO12" s="694"/>
      <c r="AP12" s="662" t="s">
        <v>253</v>
      </c>
      <c r="AQ12" s="663"/>
      <c r="AR12" s="663"/>
      <c r="AS12" s="663"/>
      <c r="AT12" s="663"/>
      <c r="AU12" s="663"/>
      <c r="AV12" s="663"/>
      <c r="AW12" s="663"/>
      <c r="AX12" s="663"/>
      <c r="AY12" s="663"/>
      <c r="AZ12" s="663"/>
      <c r="BA12" s="663"/>
      <c r="BB12" s="663"/>
      <c r="BC12" s="663"/>
      <c r="BD12" s="663"/>
      <c r="BE12" s="663"/>
      <c r="BF12" s="664"/>
      <c r="BG12" s="665">
        <v>595574</v>
      </c>
      <c r="BH12" s="666"/>
      <c r="BI12" s="666"/>
      <c r="BJ12" s="666"/>
      <c r="BK12" s="666"/>
      <c r="BL12" s="666"/>
      <c r="BM12" s="666"/>
      <c r="BN12" s="667"/>
      <c r="BO12" s="692">
        <v>45.3</v>
      </c>
      <c r="BP12" s="692"/>
      <c r="BQ12" s="692"/>
      <c r="BR12" s="692"/>
      <c r="BS12" s="693" t="s">
        <v>130</v>
      </c>
      <c r="BT12" s="693"/>
      <c r="BU12" s="693"/>
      <c r="BV12" s="693"/>
      <c r="BW12" s="693"/>
      <c r="BX12" s="693"/>
      <c r="BY12" s="693"/>
      <c r="BZ12" s="693"/>
      <c r="CA12" s="693"/>
      <c r="CB12" s="751"/>
      <c r="CD12" s="699" t="s">
        <v>254</v>
      </c>
      <c r="CE12" s="700"/>
      <c r="CF12" s="700"/>
      <c r="CG12" s="700"/>
      <c r="CH12" s="700"/>
      <c r="CI12" s="700"/>
      <c r="CJ12" s="700"/>
      <c r="CK12" s="700"/>
      <c r="CL12" s="700"/>
      <c r="CM12" s="700"/>
      <c r="CN12" s="700"/>
      <c r="CO12" s="700"/>
      <c r="CP12" s="700"/>
      <c r="CQ12" s="701"/>
      <c r="CR12" s="665">
        <v>498762</v>
      </c>
      <c r="CS12" s="666"/>
      <c r="CT12" s="666"/>
      <c r="CU12" s="666"/>
      <c r="CV12" s="666"/>
      <c r="CW12" s="666"/>
      <c r="CX12" s="666"/>
      <c r="CY12" s="667"/>
      <c r="CZ12" s="692">
        <v>3.7</v>
      </c>
      <c r="DA12" s="692"/>
      <c r="DB12" s="692"/>
      <c r="DC12" s="692"/>
      <c r="DD12" s="671">
        <v>171569</v>
      </c>
      <c r="DE12" s="666"/>
      <c r="DF12" s="666"/>
      <c r="DG12" s="666"/>
      <c r="DH12" s="666"/>
      <c r="DI12" s="666"/>
      <c r="DJ12" s="666"/>
      <c r="DK12" s="666"/>
      <c r="DL12" s="666"/>
      <c r="DM12" s="666"/>
      <c r="DN12" s="666"/>
      <c r="DO12" s="666"/>
      <c r="DP12" s="667"/>
      <c r="DQ12" s="671">
        <v>132839</v>
      </c>
      <c r="DR12" s="666"/>
      <c r="DS12" s="666"/>
      <c r="DT12" s="666"/>
      <c r="DU12" s="666"/>
      <c r="DV12" s="666"/>
      <c r="DW12" s="666"/>
      <c r="DX12" s="666"/>
      <c r="DY12" s="666"/>
      <c r="DZ12" s="666"/>
      <c r="EA12" s="666"/>
      <c r="EB12" s="666"/>
      <c r="EC12" s="709"/>
    </row>
    <row r="13" spans="2:143" ht="11.25" customHeight="1" x14ac:dyDescent="0.2">
      <c r="B13" s="662" t="s">
        <v>255</v>
      </c>
      <c r="C13" s="663"/>
      <c r="D13" s="663"/>
      <c r="E13" s="663"/>
      <c r="F13" s="663"/>
      <c r="G13" s="663"/>
      <c r="H13" s="663"/>
      <c r="I13" s="663"/>
      <c r="J13" s="663"/>
      <c r="K13" s="663"/>
      <c r="L13" s="663"/>
      <c r="M13" s="663"/>
      <c r="N13" s="663"/>
      <c r="O13" s="663"/>
      <c r="P13" s="663"/>
      <c r="Q13" s="664"/>
      <c r="R13" s="665" t="s">
        <v>130</v>
      </c>
      <c r="S13" s="666"/>
      <c r="T13" s="666"/>
      <c r="U13" s="666"/>
      <c r="V13" s="666"/>
      <c r="W13" s="666"/>
      <c r="X13" s="666"/>
      <c r="Y13" s="667"/>
      <c r="Z13" s="692" t="s">
        <v>130</v>
      </c>
      <c r="AA13" s="692"/>
      <c r="AB13" s="692"/>
      <c r="AC13" s="692"/>
      <c r="AD13" s="693" t="s">
        <v>130</v>
      </c>
      <c r="AE13" s="693"/>
      <c r="AF13" s="693"/>
      <c r="AG13" s="693"/>
      <c r="AH13" s="693"/>
      <c r="AI13" s="693"/>
      <c r="AJ13" s="693"/>
      <c r="AK13" s="693"/>
      <c r="AL13" s="668" t="s">
        <v>130</v>
      </c>
      <c r="AM13" s="669"/>
      <c r="AN13" s="669"/>
      <c r="AO13" s="694"/>
      <c r="AP13" s="662" t="s">
        <v>256</v>
      </c>
      <c r="AQ13" s="663"/>
      <c r="AR13" s="663"/>
      <c r="AS13" s="663"/>
      <c r="AT13" s="663"/>
      <c r="AU13" s="663"/>
      <c r="AV13" s="663"/>
      <c r="AW13" s="663"/>
      <c r="AX13" s="663"/>
      <c r="AY13" s="663"/>
      <c r="AZ13" s="663"/>
      <c r="BA13" s="663"/>
      <c r="BB13" s="663"/>
      <c r="BC13" s="663"/>
      <c r="BD13" s="663"/>
      <c r="BE13" s="663"/>
      <c r="BF13" s="664"/>
      <c r="BG13" s="665">
        <v>551907</v>
      </c>
      <c r="BH13" s="666"/>
      <c r="BI13" s="666"/>
      <c r="BJ13" s="666"/>
      <c r="BK13" s="666"/>
      <c r="BL13" s="666"/>
      <c r="BM13" s="666"/>
      <c r="BN13" s="667"/>
      <c r="BO13" s="692">
        <v>42</v>
      </c>
      <c r="BP13" s="692"/>
      <c r="BQ13" s="692"/>
      <c r="BR13" s="692"/>
      <c r="BS13" s="693" t="s">
        <v>130</v>
      </c>
      <c r="BT13" s="693"/>
      <c r="BU13" s="693"/>
      <c r="BV13" s="693"/>
      <c r="BW13" s="693"/>
      <c r="BX13" s="693"/>
      <c r="BY13" s="693"/>
      <c r="BZ13" s="693"/>
      <c r="CA13" s="693"/>
      <c r="CB13" s="751"/>
      <c r="CD13" s="699" t="s">
        <v>257</v>
      </c>
      <c r="CE13" s="700"/>
      <c r="CF13" s="700"/>
      <c r="CG13" s="700"/>
      <c r="CH13" s="700"/>
      <c r="CI13" s="700"/>
      <c r="CJ13" s="700"/>
      <c r="CK13" s="700"/>
      <c r="CL13" s="700"/>
      <c r="CM13" s="700"/>
      <c r="CN13" s="700"/>
      <c r="CO13" s="700"/>
      <c r="CP13" s="700"/>
      <c r="CQ13" s="701"/>
      <c r="CR13" s="665">
        <v>1958723</v>
      </c>
      <c r="CS13" s="666"/>
      <c r="CT13" s="666"/>
      <c r="CU13" s="666"/>
      <c r="CV13" s="666"/>
      <c r="CW13" s="666"/>
      <c r="CX13" s="666"/>
      <c r="CY13" s="667"/>
      <c r="CZ13" s="692">
        <v>14.6</v>
      </c>
      <c r="DA13" s="692"/>
      <c r="DB13" s="692"/>
      <c r="DC13" s="692"/>
      <c r="DD13" s="671">
        <v>1414383</v>
      </c>
      <c r="DE13" s="666"/>
      <c r="DF13" s="666"/>
      <c r="DG13" s="666"/>
      <c r="DH13" s="666"/>
      <c r="DI13" s="666"/>
      <c r="DJ13" s="666"/>
      <c r="DK13" s="666"/>
      <c r="DL13" s="666"/>
      <c r="DM13" s="666"/>
      <c r="DN13" s="666"/>
      <c r="DO13" s="666"/>
      <c r="DP13" s="667"/>
      <c r="DQ13" s="671">
        <v>439271</v>
      </c>
      <c r="DR13" s="666"/>
      <c r="DS13" s="666"/>
      <c r="DT13" s="666"/>
      <c r="DU13" s="666"/>
      <c r="DV13" s="666"/>
      <c r="DW13" s="666"/>
      <c r="DX13" s="666"/>
      <c r="DY13" s="666"/>
      <c r="DZ13" s="666"/>
      <c r="EA13" s="666"/>
      <c r="EB13" s="666"/>
      <c r="EC13" s="709"/>
    </row>
    <row r="14" spans="2:143" ht="11.25" customHeight="1" x14ac:dyDescent="0.2">
      <c r="B14" s="662" t="s">
        <v>258</v>
      </c>
      <c r="C14" s="663"/>
      <c r="D14" s="663"/>
      <c r="E14" s="663"/>
      <c r="F14" s="663"/>
      <c r="G14" s="663"/>
      <c r="H14" s="663"/>
      <c r="I14" s="663"/>
      <c r="J14" s="663"/>
      <c r="K14" s="663"/>
      <c r="L14" s="663"/>
      <c r="M14" s="663"/>
      <c r="N14" s="663"/>
      <c r="O14" s="663"/>
      <c r="P14" s="663"/>
      <c r="Q14" s="664"/>
      <c r="R14" s="665">
        <v>13</v>
      </c>
      <c r="S14" s="666"/>
      <c r="T14" s="666"/>
      <c r="U14" s="666"/>
      <c r="V14" s="666"/>
      <c r="W14" s="666"/>
      <c r="X14" s="666"/>
      <c r="Y14" s="667"/>
      <c r="Z14" s="692">
        <v>0</v>
      </c>
      <c r="AA14" s="692"/>
      <c r="AB14" s="692"/>
      <c r="AC14" s="692"/>
      <c r="AD14" s="693">
        <v>13</v>
      </c>
      <c r="AE14" s="693"/>
      <c r="AF14" s="693"/>
      <c r="AG14" s="693"/>
      <c r="AH14" s="693"/>
      <c r="AI14" s="693"/>
      <c r="AJ14" s="693"/>
      <c r="AK14" s="693"/>
      <c r="AL14" s="668">
        <v>0</v>
      </c>
      <c r="AM14" s="669"/>
      <c r="AN14" s="669"/>
      <c r="AO14" s="694"/>
      <c r="AP14" s="662" t="s">
        <v>259</v>
      </c>
      <c r="AQ14" s="663"/>
      <c r="AR14" s="663"/>
      <c r="AS14" s="663"/>
      <c r="AT14" s="663"/>
      <c r="AU14" s="663"/>
      <c r="AV14" s="663"/>
      <c r="AW14" s="663"/>
      <c r="AX14" s="663"/>
      <c r="AY14" s="663"/>
      <c r="AZ14" s="663"/>
      <c r="BA14" s="663"/>
      <c r="BB14" s="663"/>
      <c r="BC14" s="663"/>
      <c r="BD14" s="663"/>
      <c r="BE14" s="663"/>
      <c r="BF14" s="664"/>
      <c r="BG14" s="665">
        <v>52982</v>
      </c>
      <c r="BH14" s="666"/>
      <c r="BI14" s="666"/>
      <c r="BJ14" s="666"/>
      <c r="BK14" s="666"/>
      <c r="BL14" s="666"/>
      <c r="BM14" s="666"/>
      <c r="BN14" s="667"/>
      <c r="BO14" s="692">
        <v>4</v>
      </c>
      <c r="BP14" s="692"/>
      <c r="BQ14" s="692"/>
      <c r="BR14" s="692"/>
      <c r="BS14" s="693" t="s">
        <v>130</v>
      </c>
      <c r="BT14" s="693"/>
      <c r="BU14" s="693"/>
      <c r="BV14" s="693"/>
      <c r="BW14" s="693"/>
      <c r="BX14" s="693"/>
      <c r="BY14" s="693"/>
      <c r="BZ14" s="693"/>
      <c r="CA14" s="693"/>
      <c r="CB14" s="751"/>
      <c r="CD14" s="699" t="s">
        <v>260</v>
      </c>
      <c r="CE14" s="700"/>
      <c r="CF14" s="700"/>
      <c r="CG14" s="700"/>
      <c r="CH14" s="700"/>
      <c r="CI14" s="700"/>
      <c r="CJ14" s="700"/>
      <c r="CK14" s="700"/>
      <c r="CL14" s="700"/>
      <c r="CM14" s="700"/>
      <c r="CN14" s="700"/>
      <c r="CO14" s="700"/>
      <c r="CP14" s="700"/>
      <c r="CQ14" s="701"/>
      <c r="CR14" s="665">
        <v>557761</v>
      </c>
      <c r="CS14" s="666"/>
      <c r="CT14" s="666"/>
      <c r="CU14" s="666"/>
      <c r="CV14" s="666"/>
      <c r="CW14" s="666"/>
      <c r="CX14" s="666"/>
      <c r="CY14" s="667"/>
      <c r="CZ14" s="692">
        <v>4.2</v>
      </c>
      <c r="DA14" s="692"/>
      <c r="DB14" s="692"/>
      <c r="DC14" s="692"/>
      <c r="DD14" s="671">
        <v>219055</v>
      </c>
      <c r="DE14" s="666"/>
      <c r="DF14" s="666"/>
      <c r="DG14" s="666"/>
      <c r="DH14" s="666"/>
      <c r="DI14" s="666"/>
      <c r="DJ14" s="666"/>
      <c r="DK14" s="666"/>
      <c r="DL14" s="666"/>
      <c r="DM14" s="666"/>
      <c r="DN14" s="666"/>
      <c r="DO14" s="666"/>
      <c r="DP14" s="667"/>
      <c r="DQ14" s="671">
        <v>336816</v>
      </c>
      <c r="DR14" s="666"/>
      <c r="DS14" s="666"/>
      <c r="DT14" s="666"/>
      <c r="DU14" s="666"/>
      <c r="DV14" s="666"/>
      <c r="DW14" s="666"/>
      <c r="DX14" s="666"/>
      <c r="DY14" s="666"/>
      <c r="DZ14" s="666"/>
      <c r="EA14" s="666"/>
      <c r="EB14" s="666"/>
      <c r="EC14" s="709"/>
    </row>
    <row r="15" spans="2:143" ht="11.25" customHeight="1" x14ac:dyDescent="0.2">
      <c r="B15" s="662" t="s">
        <v>261</v>
      </c>
      <c r="C15" s="663"/>
      <c r="D15" s="663"/>
      <c r="E15" s="663"/>
      <c r="F15" s="663"/>
      <c r="G15" s="663"/>
      <c r="H15" s="663"/>
      <c r="I15" s="663"/>
      <c r="J15" s="663"/>
      <c r="K15" s="663"/>
      <c r="L15" s="663"/>
      <c r="M15" s="663"/>
      <c r="N15" s="663"/>
      <c r="O15" s="663"/>
      <c r="P15" s="663"/>
      <c r="Q15" s="664"/>
      <c r="R15" s="665" t="s">
        <v>130</v>
      </c>
      <c r="S15" s="666"/>
      <c r="T15" s="666"/>
      <c r="U15" s="666"/>
      <c r="V15" s="666"/>
      <c r="W15" s="666"/>
      <c r="X15" s="666"/>
      <c r="Y15" s="667"/>
      <c r="Z15" s="692" t="s">
        <v>130</v>
      </c>
      <c r="AA15" s="692"/>
      <c r="AB15" s="692"/>
      <c r="AC15" s="692"/>
      <c r="AD15" s="693" t="s">
        <v>130</v>
      </c>
      <c r="AE15" s="693"/>
      <c r="AF15" s="693"/>
      <c r="AG15" s="693"/>
      <c r="AH15" s="693"/>
      <c r="AI15" s="693"/>
      <c r="AJ15" s="693"/>
      <c r="AK15" s="693"/>
      <c r="AL15" s="668" t="s">
        <v>130</v>
      </c>
      <c r="AM15" s="669"/>
      <c r="AN15" s="669"/>
      <c r="AO15" s="694"/>
      <c r="AP15" s="662" t="s">
        <v>262</v>
      </c>
      <c r="AQ15" s="663"/>
      <c r="AR15" s="663"/>
      <c r="AS15" s="663"/>
      <c r="AT15" s="663"/>
      <c r="AU15" s="663"/>
      <c r="AV15" s="663"/>
      <c r="AW15" s="663"/>
      <c r="AX15" s="663"/>
      <c r="AY15" s="663"/>
      <c r="AZ15" s="663"/>
      <c r="BA15" s="663"/>
      <c r="BB15" s="663"/>
      <c r="BC15" s="663"/>
      <c r="BD15" s="663"/>
      <c r="BE15" s="663"/>
      <c r="BF15" s="664"/>
      <c r="BG15" s="665">
        <v>113311</v>
      </c>
      <c r="BH15" s="666"/>
      <c r="BI15" s="666"/>
      <c r="BJ15" s="666"/>
      <c r="BK15" s="666"/>
      <c r="BL15" s="666"/>
      <c r="BM15" s="666"/>
      <c r="BN15" s="667"/>
      <c r="BO15" s="692">
        <v>8.6</v>
      </c>
      <c r="BP15" s="692"/>
      <c r="BQ15" s="692"/>
      <c r="BR15" s="692"/>
      <c r="BS15" s="693" t="s">
        <v>130</v>
      </c>
      <c r="BT15" s="693"/>
      <c r="BU15" s="693"/>
      <c r="BV15" s="693"/>
      <c r="BW15" s="693"/>
      <c r="BX15" s="693"/>
      <c r="BY15" s="693"/>
      <c r="BZ15" s="693"/>
      <c r="CA15" s="693"/>
      <c r="CB15" s="751"/>
      <c r="CD15" s="699" t="s">
        <v>263</v>
      </c>
      <c r="CE15" s="700"/>
      <c r="CF15" s="700"/>
      <c r="CG15" s="700"/>
      <c r="CH15" s="700"/>
      <c r="CI15" s="700"/>
      <c r="CJ15" s="700"/>
      <c r="CK15" s="700"/>
      <c r="CL15" s="700"/>
      <c r="CM15" s="700"/>
      <c r="CN15" s="700"/>
      <c r="CO15" s="700"/>
      <c r="CP15" s="700"/>
      <c r="CQ15" s="701"/>
      <c r="CR15" s="665">
        <v>873377</v>
      </c>
      <c r="CS15" s="666"/>
      <c r="CT15" s="666"/>
      <c r="CU15" s="666"/>
      <c r="CV15" s="666"/>
      <c r="CW15" s="666"/>
      <c r="CX15" s="666"/>
      <c r="CY15" s="667"/>
      <c r="CZ15" s="692">
        <v>6.5</v>
      </c>
      <c r="DA15" s="692"/>
      <c r="DB15" s="692"/>
      <c r="DC15" s="692"/>
      <c r="DD15" s="671">
        <v>142588</v>
      </c>
      <c r="DE15" s="666"/>
      <c r="DF15" s="666"/>
      <c r="DG15" s="666"/>
      <c r="DH15" s="666"/>
      <c r="DI15" s="666"/>
      <c r="DJ15" s="666"/>
      <c r="DK15" s="666"/>
      <c r="DL15" s="666"/>
      <c r="DM15" s="666"/>
      <c r="DN15" s="666"/>
      <c r="DO15" s="666"/>
      <c r="DP15" s="667"/>
      <c r="DQ15" s="671">
        <v>654700</v>
      </c>
      <c r="DR15" s="666"/>
      <c r="DS15" s="666"/>
      <c r="DT15" s="666"/>
      <c r="DU15" s="666"/>
      <c r="DV15" s="666"/>
      <c r="DW15" s="666"/>
      <c r="DX15" s="666"/>
      <c r="DY15" s="666"/>
      <c r="DZ15" s="666"/>
      <c r="EA15" s="666"/>
      <c r="EB15" s="666"/>
      <c r="EC15" s="709"/>
    </row>
    <row r="16" spans="2:143" ht="11.25" customHeight="1" x14ac:dyDescent="0.2">
      <c r="B16" s="662" t="s">
        <v>264</v>
      </c>
      <c r="C16" s="663"/>
      <c r="D16" s="663"/>
      <c r="E16" s="663"/>
      <c r="F16" s="663"/>
      <c r="G16" s="663"/>
      <c r="H16" s="663"/>
      <c r="I16" s="663"/>
      <c r="J16" s="663"/>
      <c r="K16" s="663"/>
      <c r="L16" s="663"/>
      <c r="M16" s="663"/>
      <c r="N16" s="663"/>
      <c r="O16" s="663"/>
      <c r="P16" s="663"/>
      <c r="Q16" s="664"/>
      <c r="R16" s="665">
        <v>3340</v>
      </c>
      <c r="S16" s="666"/>
      <c r="T16" s="666"/>
      <c r="U16" s="666"/>
      <c r="V16" s="666"/>
      <c r="W16" s="666"/>
      <c r="X16" s="666"/>
      <c r="Y16" s="667"/>
      <c r="Z16" s="692">
        <v>0</v>
      </c>
      <c r="AA16" s="692"/>
      <c r="AB16" s="692"/>
      <c r="AC16" s="692"/>
      <c r="AD16" s="693">
        <v>3340</v>
      </c>
      <c r="AE16" s="693"/>
      <c r="AF16" s="693"/>
      <c r="AG16" s="693"/>
      <c r="AH16" s="693"/>
      <c r="AI16" s="693"/>
      <c r="AJ16" s="693"/>
      <c r="AK16" s="693"/>
      <c r="AL16" s="668">
        <v>0.1</v>
      </c>
      <c r="AM16" s="669"/>
      <c r="AN16" s="669"/>
      <c r="AO16" s="694"/>
      <c r="AP16" s="662" t="s">
        <v>265</v>
      </c>
      <c r="AQ16" s="663"/>
      <c r="AR16" s="663"/>
      <c r="AS16" s="663"/>
      <c r="AT16" s="663"/>
      <c r="AU16" s="663"/>
      <c r="AV16" s="663"/>
      <c r="AW16" s="663"/>
      <c r="AX16" s="663"/>
      <c r="AY16" s="663"/>
      <c r="AZ16" s="663"/>
      <c r="BA16" s="663"/>
      <c r="BB16" s="663"/>
      <c r="BC16" s="663"/>
      <c r="BD16" s="663"/>
      <c r="BE16" s="663"/>
      <c r="BF16" s="664"/>
      <c r="BG16" s="665" t="s">
        <v>130</v>
      </c>
      <c r="BH16" s="666"/>
      <c r="BI16" s="666"/>
      <c r="BJ16" s="666"/>
      <c r="BK16" s="666"/>
      <c r="BL16" s="666"/>
      <c r="BM16" s="666"/>
      <c r="BN16" s="667"/>
      <c r="BO16" s="692" t="s">
        <v>130</v>
      </c>
      <c r="BP16" s="692"/>
      <c r="BQ16" s="692"/>
      <c r="BR16" s="692"/>
      <c r="BS16" s="693" t="s">
        <v>130</v>
      </c>
      <c r="BT16" s="693"/>
      <c r="BU16" s="693"/>
      <c r="BV16" s="693"/>
      <c r="BW16" s="693"/>
      <c r="BX16" s="693"/>
      <c r="BY16" s="693"/>
      <c r="BZ16" s="693"/>
      <c r="CA16" s="693"/>
      <c r="CB16" s="751"/>
      <c r="CD16" s="699" t="s">
        <v>266</v>
      </c>
      <c r="CE16" s="700"/>
      <c r="CF16" s="700"/>
      <c r="CG16" s="700"/>
      <c r="CH16" s="700"/>
      <c r="CI16" s="700"/>
      <c r="CJ16" s="700"/>
      <c r="CK16" s="700"/>
      <c r="CL16" s="700"/>
      <c r="CM16" s="700"/>
      <c r="CN16" s="700"/>
      <c r="CO16" s="700"/>
      <c r="CP16" s="700"/>
      <c r="CQ16" s="701"/>
      <c r="CR16" s="665">
        <v>574301</v>
      </c>
      <c r="CS16" s="666"/>
      <c r="CT16" s="666"/>
      <c r="CU16" s="666"/>
      <c r="CV16" s="666"/>
      <c r="CW16" s="666"/>
      <c r="CX16" s="666"/>
      <c r="CY16" s="667"/>
      <c r="CZ16" s="692">
        <v>4.3</v>
      </c>
      <c r="DA16" s="692"/>
      <c r="DB16" s="692"/>
      <c r="DC16" s="692"/>
      <c r="DD16" s="671" t="s">
        <v>130</v>
      </c>
      <c r="DE16" s="666"/>
      <c r="DF16" s="666"/>
      <c r="DG16" s="666"/>
      <c r="DH16" s="666"/>
      <c r="DI16" s="666"/>
      <c r="DJ16" s="666"/>
      <c r="DK16" s="666"/>
      <c r="DL16" s="666"/>
      <c r="DM16" s="666"/>
      <c r="DN16" s="666"/>
      <c r="DO16" s="666"/>
      <c r="DP16" s="667"/>
      <c r="DQ16" s="671">
        <v>14364</v>
      </c>
      <c r="DR16" s="666"/>
      <c r="DS16" s="666"/>
      <c r="DT16" s="666"/>
      <c r="DU16" s="666"/>
      <c r="DV16" s="666"/>
      <c r="DW16" s="666"/>
      <c r="DX16" s="666"/>
      <c r="DY16" s="666"/>
      <c r="DZ16" s="666"/>
      <c r="EA16" s="666"/>
      <c r="EB16" s="666"/>
      <c r="EC16" s="709"/>
    </row>
    <row r="17" spans="2:133" ht="11.25" customHeight="1" x14ac:dyDescent="0.2">
      <c r="B17" s="662" t="s">
        <v>267</v>
      </c>
      <c r="C17" s="663"/>
      <c r="D17" s="663"/>
      <c r="E17" s="663"/>
      <c r="F17" s="663"/>
      <c r="G17" s="663"/>
      <c r="H17" s="663"/>
      <c r="I17" s="663"/>
      <c r="J17" s="663"/>
      <c r="K17" s="663"/>
      <c r="L17" s="663"/>
      <c r="M17" s="663"/>
      <c r="N17" s="663"/>
      <c r="O17" s="663"/>
      <c r="P17" s="663"/>
      <c r="Q17" s="664"/>
      <c r="R17" s="665">
        <v>14914</v>
      </c>
      <c r="S17" s="666"/>
      <c r="T17" s="666"/>
      <c r="U17" s="666"/>
      <c r="V17" s="666"/>
      <c r="W17" s="666"/>
      <c r="X17" s="666"/>
      <c r="Y17" s="667"/>
      <c r="Z17" s="692">
        <v>0.1</v>
      </c>
      <c r="AA17" s="692"/>
      <c r="AB17" s="692"/>
      <c r="AC17" s="692"/>
      <c r="AD17" s="693">
        <v>14914</v>
      </c>
      <c r="AE17" s="693"/>
      <c r="AF17" s="693"/>
      <c r="AG17" s="693"/>
      <c r="AH17" s="693"/>
      <c r="AI17" s="693"/>
      <c r="AJ17" s="693"/>
      <c r="AK17" s="693"/>
      <c r="AL17" s="668">
        <v>0.3</v>
      </c>
      <c r="AM17" s="669"/>
      <c r="AN17" s="669"/>
      <c r="AO17" s="694"/>
      <c r="AP17" s="662" t="s">
        <v>268</v>
      </c>
      <c r="AQ17" s="663"/>
      <c r="AR17" s="663"/>
      <c r="AS17" s="663"/>
      <c r="AT17" s="663"/>
      <c r="AU17" s="663"/>
      <c r="AV17" s="663"/>
      <c r="AW17" s="663"/>
      <c r="AX17" s="663"/>
      <c r="AY17" s="663"/>
      <c r="AZ17" s="663"/>
      <c r="BA17" s="663"/>
      <c r="BB17" s="663"/>
      <c r="BC17" s="663"/>
      <c r="BD17" s="663"/>
      <c r="BE17" s="663"/>
      <c r="BF17" s="664"/>
      <c r="BG17" s="665" t="s">
        <v>130</v>
      </c>
      <c r="BH17" s="666"/>
      <c r="BI17" s="666"/>
      <c r="BJ17" s="666"/>
      <c r="BK17" s="666"/>
      <c r="BL17" s="666"/>
      <c r="BM17" s="666"/>
      <c r="BN17" s="667"/>
      <c r="BO17" s="692" t="s">
        <v>130</v>
      </c>
      <c r="BP17" s="692"/>
      <c r="BQ17" s="692"/>
      <c r="BR17" s="692"/>
      <c r="BS17" s="693" t="s">
        <v>130</v>
      </c>
      <c r="BT17" s="693"/>
      <c r="BU17" s="693"/>
      <c r="BV17" s="693"/>
      <c r="BW17" s="693"/>
      <c r="BX17" s="693"/>
      <c r="BY17" s="693"/>
      <c r="BZ17" s="693"/>
      <c r="CA17" s="693"/>
      <c r="CB17" s="751"/>
      <c r="CD17" s="699" t="s">
        <v>269</v>
      </c>
      <c r="CE17" s="700"/>
      <c r="CF17" s="700"/>
      <c r="CG17" s="700"/>
      <c r="CH17" s="700"/>
      <c r="CI17" s="700"/>
      <c r="CJ17" s="700"/>
      <c r="CK17" s="700"/>
      <c r="CL17" s="700"/>
      <c r="CM17" s="700"/>
      <c r="CN17" s="700"/>
      <c r="CO17" s="700"/>
      <c r="CP17" s="700"/>
      <c r="CQ17" s="701"/>
      <c r="CR17" s="665">
        <v>650906</v>
      </c>
      <c r="CS17" s="666"/>
      <c r="CT17" s="666"/>
      <c r="CU17" s="666"/>
      <c r="CV17" s="666"/>
      <c r="CW17" s="666"/>
      <c r="CX17" s="666"/>
      <c r="CY17" s="667"/>
      <c r="CZ17" s="692">
        <v>4.8</v>
      </c>
      <c r="DA17" s="692"/>
      <c r="DB17" s="692"/>
      <c r="DC17" s="692"/>
      <c r="DD17" s="671" t="s">
        <v>130</v>
      </c>
      <c r="DE17" s="666"/>
      <c r="DF17" s="666"/>
      <c r="DG17" s="666"/>
      <c r="DH17" s="666"/>
      <c r="DI17" s="666"/>
      <c r="DJ17" s="666"/>
      <c r="DK17" s="666"/>
      <c r="DL17" s="666"/>
      <c r="DM17" s="666"/>
      <c r="DN17" s="666"/>
      <c r="DO17" s="666"/>
      <c r="DP17" s="667"/>
      <c r="DQ17" s="671">
        <v>632046</v>
      </c>
      <c r="DR17" s="666"/>
      <c r="DS17" s="666"/>
      <c r="DT17" s="666"/>
      <c r="DU17" s="666"/>
      <c r="DV17" s="666"/>
      <c r="DW17" s="666"/>
      <c r="DX17" s="666"/>
      <c r="DY17" s="666"/>
      <c r="DZ17" s="666"/>
      <c r="EA17" s="666"/>
      <c r="EB17" s="666"/>
      <c r="EC17" s="709"/>
    </row>
    <row r="18" spans="2:133" ht="11.25" customHeight="1" x14ac:dyDescent="0.2">
      <c r="B18" s="662" t="s">
        <v>270</v>
      </c>
      <c r="C18" s="663"/>
      <c r="D18" s="663"/>
      <c r="E18" s="663"/>
      <c r="F18" s="663"/>
      <c r="G18" s="663"/>
      <c r="H18" s="663"/>
      <c r="I18" s="663"/>
      <c r="J18" s="663"/>
      <c r="K18" s="663"/>
      <c r="L18" s="663"/>
      <c r="M18" s="663"/>
      <c r="N18" s="663"/>
      <c r="O18" s="663"/>
      <c r="P18" s="663"/>
      <c r="Q18" s="664"/>
      <c r="R18" s="665">
        <v>32261</v>
      </c>
      <c r="S18" s="666"/>
      <c r="T18" s="666"/>
      <c r="U18" s="666"/>
      <c r="V18" s="666"/>
      <c r="W18" s="666"/>
      <c r="X18" s="666"/>
      <c r="Y18" s="667"/>
      <c r="Z18" s="692">
        <v>0.2</v>
      </c>
      <c r="AA18" s="692"/>
      <c r="AB18" s="692"/>
      <c r="AC18" s="692"/>
      <c r="AD18" s="693">
        <v>32261</v>
      </c>
      <c r="AE18" s="693"/>
      <c r="AF18" s="693"/>
      <c r="AG18" s="693"/>
      <c r="AH18" s="693"/>
      <c r="AI18" s="693"/>
      <c r="AJ18" s="693"/>
      <c r="AK18" s="693"/>
      <c r="AL18" s="668">
        <v>0.60000002384185791</v>
      </c>
      <c r="AM18" s="669"/>
      <c r="AN18" s="669"/>
      <c r="AO18" s="694"/>
      <c r="AP18" s="662" t="s">
        <v>271</v>
      </c>
      <c r="AQ18" s="663"/>
      <c r="AR18" s="663"/>
      <c r="AS18" s="663"/>
      <c r="AT18" s="663"/>
      <c r="AU18" s="663"/>
      <c r="AV18" s="663"/>
      <c r="AW18" s="663"/>
      <c r="AX18" s="663"/>
      <c r="AY18" s="663"/>
      <c r="AZ18" s="663"/>
      <c r="BA18" s="663"/>
      <c r="BB18" s="663"/>
      <c r="BC18" s="663"/>
      <c r="BD18" s="663"/>
      <c r="BE18" s="663"/>
      <c r="BF18" s="664"/>
      <c r="BG18" s="665" t="s">
        <v>130</v>
      </c>
      <c r="BH18" s="666"/>
      <c r="BI18" s="666"/>
      <c r="BJ18" s="666"/>
      <c r="BK18" s="666"/>
      <c r="BL18" s="666"/>
      <c r="BM18" s="666"/>
      <c r="BN18" s="667"/>
      <c r="BO18" s="692" t="s">
        <v>130</v>
      </c>
      <c r="BP18" s="692"/>
      <c r="BQ18" s="692"/>
      <c r="BR18" s="692"/>
      <c r="BS18" s="693" t="s">
        <v>130</v>
      </c>
      <c r="BT18" s="693"/>
      <c r="BU18" s="693"/>
      <c r="BV18" s="693"/>
      <c r="BW18" s="693"/>
      <c r="BX18" s="693"/>
      <c r="BY18" s="693"/>
      <c r="BZ18" s="693"/>
      <c r="CA18" s="693"/>
      <c r="CB18" s="751"/>
      <c r="CD18" s="699" t="s">
        <v>272</v>
      </c>
      <c r="CE18" s="700"/>
      <c r="CF18" s="700"/>
      <c r="CG18" s="700"/>
      <c r="CH18" s="700"/>
      <c r="CI18" s="700"/>
      <c r="CJ18" s="700"/>
      <c r="CK18" s="700"/>
      <c r="CL18" s="700"/>
      <c r="CM18" s="700"/>
      <c r="CN18" s="700"/>
      <c r="CO18" s="700"/>
      <c r="CP18" s="700"/>
      <c r="CQ18" s="701"/>
      <c r="CR18" s="665" t="s">
        <v>130</v>
      </c>
      <c r="CS18" s="666"/>
      <c r="CT18" s="666"/>
      <c r="CU18" s="666"/>
      <c r="CV18" s="666"/>
      <c r="CW18" s="666"/>
      <c r="CX18" s="666"/>
      <c r="CY18" s="667"/>
      <c r="CZ18" s="692" t="s">
        <v>130</v>
      </c>
      <c r="DA18" s="692"/>
      <c r="DB18" s="692"/>
      <c r="DC18" s="692"/>
      <c r="DD18" s="671" t="s">
        <v>130</v>
      </c>
      <c r="DE18" s="666"/>
      <c r="DF18" s="666"/>
      <c r="DG18" s="666"/>
      <c r="DH18" s="666"/>
      <c r="DI18" s="666"/>
      <c r="DJ18" s="666"/>
      <c r="DK18" s="666"/>
      <c r="DL18" s="666"/>
      <c r="DM18" s="666"/>
      <c r="DN18" s="666"/>
      <c r="DO18" s="666"/>
      <c r="DP18" s="667"/>
      <c r="DQ18" s="671" t="s">
        <v>130</v>
      </c>
      <c r="DR18" s="666"/>
      <c r="DS18" s="666"/>
      <c r="DT18" s="666"/>
      <c r="DU18" s="666"/>
      <c r="DV18" s="666"/>
      <c r="DW18" s="666"/>
      <c r="DX18" s="666"/>
      <c r="DY18" s="666"/>
      <c r="DZ18" s="666"/>
      <c r="EA18" s="666"/>
      <c r="EB18" s="666"/>
      <c r="EC18" s="709"/>
    </row>
    <row r="19" spans="2:133" ht="11.25" customHeight="1" x14ac:dyDescent="0.2">
      <c r="B19" s="662" t="s">
        <v>273</v>
      </c>
      <c r="C19" s="663"/>
      <c r="D19" s="663"/>
      <c r="E19" s="663"/>
      <c r="F19" s="663"/>
      <c r="G19" s="663"/>
      <c r="H19" s="663"/>
      <c r="I19" s="663"/>
      <c r="J19" s="663"/>
      <c r="K19" s="663"/>
      <c r="L19" s="663"/>
      <c r="M19" s="663"/>
      <c r="N19" s="663"/>
      <c r="O19" s="663"/>
      <c r="P19" s="663"/>
      <c r="Q19" s="664"/>
      <c r="R19" s="665">
        <v>13794</v>
      </c>
      <c r="S19" s="666"/>
      <c r="T19" s="666"/>
      <c r="U19" s="666"/>
      <c r="V19" s="666"/>
      <c r="W19" s="666"/>
      <c r="X19" s="666"/>
      <c r="Y19" s="667"/>
      <c r="Z19" s="692">
        <v>0.1</v>
      </c>
      <c r="AA19" s="692"/>
      <c r="AB19" s="692"/>
      <c r="AC19" s="692"/>
      <c r="AD19" s="693">
        <v>13794</v>
      </c>
      <c r="AE19" s="693"/>
      <c r="AF19" s="693"/>
      <c r="AG19" s="693"/>
      <c r="AH19" s="693"/>
      <c r="AI19" s="693"/>
      <c r="AJ19" s="693"/>
      <c r="AK19" s="693"/>
      <c r="AL19" s="668">
        <v>0.3</v>
      </c>
      <c r="AM19" s="669"/>
      <c r="AN19" s="669"/>
      <c r="AO19" s="694"/>
      <c r="AP19" s="662" t="s">
        <v>274</v>
      </c>
      <c r="AQ19" s="663"/>
      <c r="AR19" s="663"/>
      <c r="AS19" s="663"/>
      <c r="AT19" s="663"/>
      <c r="AU19" s="663"/>
      <c r="AV19" s="663"/>
      <c r="AW19" s="663"/>
      <c r="AX19" s="663"/>
      <c r="AY19" s="663"/>
      <c r="AZ19" s="663"/>
      <c r="BA19" s="663"/>
      <c r="BB19" s="663"/>
      <c r="BC19" s="663"/>
      <c r="BD19" s="663"/>
      <c r="BE19" s="663"/>
      <c r="BF19" s="664"/>
      <c r="BG19" s="665" t="s">
        <v>130</v>
      </c>
      <c r="BH19" s="666"/>
      <c r="BI19" s="666"/>
      <c r="BJ19" s="666"/>
      <c r="BK19" s="666"/>
      <c r="BL19" s="666"/>
      <c r="BM19" s="666"/>
      <c r="BN19" s="667"/>
      <c r="BO19" s="692" t="s">
        <v>130</v>
      </c>
      <c r="BP19" s="692"/>
      <c r="BQ19" s="692"/>
      <c r="BR19" s="692"/>
      <c r="BS19" s="693" t="s">
        <v>130</v>
      </c>
      <c r="BT19" s="693"/>
      <c r="BU19" s="693"/>
      <c r="BV19" s="693"/>
      <c r="BW19" s="693"/>
      <c r="BX19" s="693"/>
      <c r="BY19" s="693"/>
      <c r="BZ19" s="693"/>
      <c r="CA19" s="693"/>
      <c r="CB19" s="751"/>
      <c r="CD19" s="699" t="s">
        <v>275</v>
      </c>
      <c r="CE19" s="700"/>
      <c r="CF19" s="700"/>
      <c r="CG19" s="700"/>
      <c r="CH19" s="700"/>
      <c r="CI19" s="700"/>
      <c r="CJ19" s="700"/>
      <c r="CK19" s="700"/>
      <c r="CL19" s="700"/>
      <c r="CM19" s="700"/>
      <c r="CN19" s="700"/>
      <c r="CO19" s="700"/>
      <c r="CP19" s="700"/>
      <c r="CQ19" s="701"/>
      <c r="CR19" s="665" t="s">
        <v>130</v>
      </c>
      <c r="CS19" s="666"/>
      <c r="CT19" s="666"/>
      <c r="CU19" s="666"/>
      <c r="CV19" s="666"/>
      <c r="CW19" s="666"/>
      <c r="CX19" s="666"/>
      <c r="CY19" s="667"/>
      <c r="CZ19" s="692" t="s">
        <v>130</v>
      </c>
      <c r="DA19" s="692"/>
      <c r="DB19" s="692"/>
      <c r="DC19" s="692"/>
      <c r="DD19" s="671" t="s">
        <v>130</v>
      </c>
      <c r="DE19" s="666"/>
      <c r="DF19" s="666"/>
      <c r="DG19" s="666"/>
      <c r="DH19" s="666"/>
      <c r="DI19" s="666"/>
      <c r="DJ19" s="666"/>
      <c r="DK19" s="666"/>
      <c r="DL19" s="666"/>
      <c r="DM19" s="666"/>
      <c r="DN19" s="666"/>
      <c r="DO19" s="666"/>
      <c r="DP19" s="667"/>
      <c r="DQ19" s="671" t="s">
        <v>130</v>
      </c>
      <c r="DR19" s="666"/>
      <c r="DS19" s="666"/>
      <c r="DT19" s="666"/>
      <c r="DU19" s="666"/>
      <c r="DV19" s="666"/>
      <c r="DW19" s="666"/>
      <c r="DX19" s="666"/>
      <c r="DY19" s="666"/>
      <c r="DZ19" s="666"/>
      <c r="EA19" s="666"/>
      <c r="EB19" s="666"/>
      <c r="EC19" s="709"/>
    </row>
    <row r="20" spans="2:133" ht="11.25" customHeight="1" x14ac:dyDescent="0.2">
      <c r="B20" s="662" t="s">
        <v>276</v>
      </c>
      <c r="C20" s="663"/>
      <c r="D20" s="663"/>
      <c r="E20" s="663"/>
      <c r="F20" s="663"/>
      <c r="G20" s="663"/>
      <c r="H20" s="663"/>
      <c r="I20" s="663"/>
      <c r="J20" s="663"/>
      <c r="K20" s="663"/>
      <c r="L20" s="663"/>
      <c r="M20" s="663"/>
      <c r="N20" s="663"/>
      <c r="O20" s="663"/>
      <c r="P20" s="663"/>
      <c r="Q20" s="664"/>
      <c r="R20" s="665">
        <v>922</v>
      </c>
      <c r="S20" s="666"/>
      <c r="T20" s="666"/>
      <c r="U20" s="666"/>
      <c r="V20" s="666"/>
      <c r="W20" s="666"/>
      <c r="X20" s="666"/>
      <c r="Y20" s="667"/>
      <c r="Z20" s="692">
        <v>0</v>
      </c>
      <c r="AA20" s="692"/>
      <c r="AB20" s="692"/>
      <c r="AC20" s="692"/>
      <c r="AD20" s="693">
        <v>922</v>
      </c>
      <c r="AE20" s="693"/>
      <c r="AF20" s="693"/>
      <c r="AG20" s="693"/>
      <c r="AH20" s="693"/>
      <c r="AI20" s="693"/>
      <c r="AJ20" s="693"/>
      <c r="AK20" s="693"/>
      <c r="AL20" s="668">
        <v>0</v>
      </c>
      <c r="AM20" s="669"/>
      <c r="AN20" s="669"/>
      <c r="AO20" s="694"/>
      <c r="AP20" s="662" t="s">
        <v>277</v>
      </c>
      <c r="AQ20" s="663"/>
      <c r="AR20" s="663"/>
      <c r="AS20" s="663"/>
      <c r="AT20" s="663"/>
      <c r="AU20" s="663"/>
      <c r="AV20" s="663"/>
      <c r="AW20" s="663"/>
      <c r="AX20" s="663"/>
      <c r="AY20" s="663"/>
      <c r="AZ20" s="663"/>
      <c r="BA20" s="663"/>
      <c r="BB20" s="663"/>
      <c r="BC20" s="663"/>
      <c r="BD20" s="663"/>
      <c r="BE20" s="663"/>
      <c r="BF20" s="664"/>
      <c r="BG20" s="665" t="s">
        <v>130</v>
      </c>
      <c r="BH20" s="666"/>
      <c r="BI20" s="666"/>
      <c r="BJ20" s="666"/>
      <c r="BK20" s="666"/>
      <c r="BL20" s="666"/>
      <c r="BM20" s="666"/>
      <c r="BN20" s="667"/>
      <c r="BO20" s="692" t="s">
        <v>130</v>
      </c>
      <c r="BP20" s="692"/>
      <c r="BQ20" s="692"/>
      <c r="BR20" s="692"/>
      <c r="BS20" s="693" t="s">
        <v>130</v>
      </c>
      <c r="BT20" s="693"/>
      <c r="BU20" s="693"/>
      <c r="BV20" s="693"/>
      <c r="BW20" s="693"/>
      <c r="BX20" s="693"/>
      <c r="BY20" s="693"/>
      <c r="BZ20" s="693"/>
      <c r="CA20" s="693"/>
      <c r="CB20" s="751"/>
      <c r="CD20" s="699" t="s">
        <v>278</v>
      </c>
      <c r="CE20" s="700"/>
      <c r="CF20" s="700"/>
      <c r="CG20" s="700"/>
      <c r="CH20" s="700"/>
      <c r="CI20" s="700"/>
      <c r="CJ20" s="700"/>
      <c r="CK20" s="700"/>
      <c r="CL20" s="700"/>
      <c r="CM20" s="700"/>
      <c r="CN20" s="700"/>
      <c r="CO20" s="700"/>
      <c r="CP20" s="700"/>
      <c r="CQ20" s="701"/>
      <c r="CR20" s="665">
        <v>13427978</v>
      </c>
      <c r="CS20" s="666"/>
      <c r="CT20" s="666"/>
      <c r="CU20" s="666"/>
      <c r="CV20" s="666"/>
      <c r="CW20" s="666"/>
      <c r="CX20" s="666"/>
      <c r="CY20" s="667"/>
      <c r="CZ20" s="692">
        <v>100</v>
      </c>
      <c r="DA20" s="692"/>
      <c r="DB20" s="692"/>
      <c r="DC20" s="692"/>
      <c r="DD20" s="671">
        <v>2320214</v>
      </c>
      <c r="DE20" s="666"/>
      <c r="DF20" s="666"/>
      <c r="DG20" s="666"/>
      <c r="DH20" s="666"/>
      <c r="DI20" s="666"/>
      <c r="DJ20" s="666"/>
      <c r="DK20" s="666"/>
      <c r="DL20" s="666"/>
      <c r="DM20" s="666"/>
      <c r="DN20" s="666"/>
      <c r="DO20" s="666"/>
      <c r="DP20" s="667"/>
      <c r="DQ20" s="671">
        <v>6389734</v>
      </c>
      <c r="DR20" s="666"/>
      <c r="DS20" s="666"/>
      <c r="DT20" s="666"/>
      <c r="DU20" s="666"/>
      <c r="DV20" s="666"/>
      <c r="DW20" s="666"/>
      <c r="DX20" s="666"/>
      <c r="DY20" s="666"/>
      <c r="DZ20" s="666"/>
      <c r="EA20" s="666"/>
      <c r="EB20" s="666"/>
      <c r="EC20" s="709"/>
    </row>
    <row r="21" spans="2:133" ht="11.25" customHeight="1" x14ac:dyDescent="0.2">
      <c r="B21" s="662" t="s">
        <v>279</v>
      </c>
      <c r="C21" s="663"/>
      <c r="D21" s="663"/>
      <c r="E21" s="663"/>
      <c r="F21" s="663"/>
      <c r="G21" s="663"/>
      <c r="H21" s="663"/>
      <c r="I21" s="663"/>
      <c r="J21" s="663"/>
      <c r="K21" s="663"/>
      <c r="L21" s="663"/>
      <c r="M21" s="663"/>
      <c r="N21" s="663"/>
      <c r="O21" s="663"/>
      <c r="P21" s="663"/>
      <c r="Q21" s="664"/>
      <c r="R21" s="665">
        <v>1181</v>
      </c>
      <c r="S21" s="666"/>
      <c r="T21" s="666"/>
      <c r="U21" s="666"/>
      <c r="V21" s="666"/>
      <c r="W21" s="666"/>
      <c r="X21" s="666"/>
      <c r="Y21" s="667"/>
      <c r="Z21" s="692">
        <v>0</v>
      </c>
      <c r="AA21" s="692"/>
      <c r="AB21" s="692"/>
      <c r="AC21" s="692"/>
      <c r="AD21" s="693">
        <v>1181</v>
      </c>
      <c r="AE21" s="693"/>
      <c r="AF21" s="693"/>
      <c r="AG21" s="693"/>
      <c r="AH21" s="693"/>
      <c r="AI21" s="693"/>
      <c r="AJ21" s="693"/>
      <c r="AK21" s="693"/>
      <c r="AL21" s="668">
        <v>0</v>
      </c>
      <c r="AM21" s="669"/>
      <c r="AN21" s="669"/>
      <c r="AO21" s="694"/>
      <c r="AP21" s="758" t="s">
        <v>280</v>
      </c>
      <c r="AQ21" s="765"/>
      <c r="AR21" s="765"/>
      <c r="AS21" s="765"/>
      <c r="AT21" s="765"/>
      <c r="AU21" s="765"/>
      <c r="AV21" s="765"/>
      <c r="AW21" s="765"/>
      <c r="AX21" s="765"/>
      <c r="AY21" s="765"/>
      <c r="AZ21" s="765"/>
      <c r="BA21" s="765"/>
      <c r="BB21" s="765"/>
      <c r="BC21" s="765"/>
      <c r="BD21" s="765"/>
      <c r="BE21" s="765"/>
      <c r="BF21" s="760"/>
      <c r="BG21" s="665" t="s">
        <v>130</v>
      </c>
      <c r="BH21" s="666"/>
      <c r="BI21" s="666"/>
      <c r="BJ21" s="666"/>
      <c r="BK21" s="666"/>
      <c r="BL21" s="666"/>
      <c r="BM21" s="666"/>
      <c r="BN21" s="667"/>
      <c r="BO21" s="692" t="s">
        <v>130</v>
      </c>
      <c r="BP21" s="692"/>
      <c r="BQ21" s="692"/>
      <c r="BR21" s="692"/>
      <c r="BS21" s="693" t="s">
        <v>130</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2">
      <c r="B22" s="728" t="s">
        <v>281</v>
      </c>
      <c r="C22" s="729"/>
      <c r="D22" s="729"/>
      <c r="E22" s="729"/>
      <c r="F22" s="729"/>
      <c r="G22" s="729"/>
      <c r="H22" s="729"/>
      <c r="I22" s="729"/>
      <c r="J22" s="729"/>
      <c r="K22" s="729"/>
      <c r="L22" s="729"/>
      <c r="M22" s="729"/>
      <c r="N22" s="729"/>
      <c r="O22" s="729"/>
      <c r="P22" s="729"/>
      <c r="Q22" s="730"/>
      <c r="R22" s="665">
        <v>16364</v>
      </c>
      <c r="S22" s="666"/>
      <c r="T22" s="666"/>
      <c r="U22" s="666"/>
      <c r="V22" s="666"/>
      <c r="W22" s="666"/>
      <c r="X22" s="666"/>
      <c r="Y22" s="667"/>
      <c r="Z22" s="692">
        <v>0.1</v>
      </c>
      <c r="AA22" s="692"/>
      <c r="AB22" s="692"/>
      <c r="AC22" s="692"/>
      <c r="AD22" s="693">
        <v>16364</v>
      </c>
      <c r="AE22" s="693"/>
      <c r="AF22" s="693"/>
      <c r="AG22" s="693"/>
      <c r="AH22" s="693"/>
      <c r="AI22" s="693"/>
      <c r="AJ22" s="693"/>
      <c r="AK22" s="693"/>
      <c r="AL22" s="668">
        <v>0.30000001192092896</v>
      </c>
      <c r="AM22" s="669"/>
      <c r="AN22" s="669"/>
      <c r="AO22" s="694"/>
      <c r="AP22" s="758" t="s">
        <v>282</v>
      </c>
      <c r="AQ22" s="765"/>
      <c r="AR22" s="765"/>
      <c r="AS22" s="765"/>
      <c r="AT22" s="765"/>
      <c r="AU22" s="765"/>
      <c r="AV22" s="765"/>
      <c r="AW22" s="765"/>
      <c r="AX22" s="765"/>
      <c r="AY22" s="765"/>
      <c r="AZ22" s="765"/>
      <c r="BA22" s="765"/>
      <c r="BB22" s="765"/>
      <c r="BC22" s="765"/>
      <c r="BD22" s="765"/>
      <c r="BE22" s="765"/>
      <c r="BF22" s="760"/>
      <c r="BG22" s="665" t="s">
        <v>130</v>
      </c>
      <c r="BH22" s="666"/>
      <c r="BI22" s="666"/>
      <c r="BJ22" s="666"/>
      <c r="BK22" s="666"/>
      <c r="BL22" s="666"/>
      <c r="BM22" s="666"/>
      <c r="BN22" s="667"/>
      <c r="BO22" s="692" t="s">
        <v>130</v>
      </c>
      <c r="BP22" s="692"/>
      <c r="BQ22" s="692"/>
      <c r="BR22" s="692"/>
      <c r="BS22" s="693" t="s">
        <v>130</v>
      </c>
      <c r="BT22" s="693"/>
      <c r="BU22" s="693"/>
      <c r="BV22" s="693"/>
      <c r="BW22" s="693"/>
      <c r="BX22" s="693"/>
      <c r="BY22" s="693"/>
      <c r="BZ22" s="693"/>
      <c r="CA22" s="693"/>
      <c r="CB22" s="751"/>
      <c r="CD22" s="767" t="s">
        <v>283</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2">
      <c r="B23" s="662" t="s">
        <v>284</v>
      </c>
      <c r="C23" s="663"/>
      <c r="D23" s="663"/>
      <c r="E23" s="663"/>
      <c r="F23" s="663"/>
      <c r="G23" s="663"/>
      <c r="H23" s="663"/>
      <c r="I23" s="663"/>
      <c r="J23" s="663"/>
      <c r="K23" s="663"/>
      <c r="L23" s="663"/>
      <c r="M23" s="663"/>
      <c r="N23" s="663"/>
      <c r="O23" s="663"/>
      <c r="P23" s="663"/>
      <c r="Q23" s="664"/>
      <c r="R23" s="665">
        <v>3443014</v>
      </c>
      <c r="S23" s="666"/>
      <c r="T23" s="666"/>
      <c r="U23" s="666"/>
      <c r="V23" s="666"/>
      <c r="W23" s="666"/>
      <c r="X23" s="666"/>
      <c r="Y23" s="667"/>
      <c r="Z23" s="692">
        <v>24.8</v>
      </c>
      <c r="AA23" s="692"/>
      <c r="AB23" s="692"/>
      <c r="AC23" s="692"/>
      <c r="AD23" s="693">
        <v>3270209</v>
      </c>
      <c r="AE23" s="693"/>
      <c r="AF23" s="693"/>
      <c r="AG23" s="693"/>
      <c r="AH23" s="693"/>
      <c r="AI23" s="693"/>
      <c r="AJ23" s="693"/>
      <c r="AK23" s="693"/>
      <c r="AL23" s="668">
        <v>63.6</v>
      </c>
      <c r="AM23" s="669"/>
      <c r="AN23" s="669"/>
      <c r="AO23" s="694"/>
      <c r="AP23" s="758" t="s">
        <v>285</v>
      </c>
      <c r="AQ23" s="765"/>
      <c r="AR23" s="765"/>
      <c r="AS23" s="765"/>
      <c r="AT23" s="765"/>
      <c r="AU23" s="765"/>
      <c r="AV23" s="765"/>
      <c r="AW23" s="765"/>
      <c r="AX23" s="765"/>
      <c r="AY23" s="765"/>
      <c r="AZ23" s="765"/>
      <c r="BA23" s="765"/>
      <c r="BB23" s="765"/>
      <c r="BC23" s="765"/>
      <c r="BD23" s="765"/>
      <c r="BE23" s="765"/>
      <c r="BF23" s="760"/>
      <c r="BG23" s="665" t="s">
        <v>130</v>
      </c>
      <c r="BH23" s="666"/>
      <c r="BI23" s="666"/>
      <c r="BJ23" s="666"/>
      <c r="BK23" s="666"/>
      <c r="BL23" s="666"/>
      <c r="BM23" s="666"/>
      <c r="BN23" s="667"/>
      <c r="BO23" s="692" t="s">
        <v>130</v>
      </c>
      <c r="BP23" s="692"/>
      <c r="BQ23" s="692"/>
      <c r="BR23" s="692"/>
      <c r="BS23" s="693" t="s">
        <v>130</v>
      </c>
      <c r="BT23" s="693"/>
      <c r="BU23" s="693"/>
      <c r="BV23" s="693"/>
      <c r="BW23" s="693"/>
      <c r="BX23" s="693"/>
      <c r="BY23" s="693"/>
      <c r="BZ23" s="693"/>
      <c r="CA23" s="693"/>
      <c r="CB23" s="751"/>
      <c r="CD23" s="767" t="s">
        <v>225</v>
      </c>
      <c r="CE23" s="768"/>
      <c r="CF23" s="768"/>
      <c r="CG23" s="768"/>
      <c r="CH23" s="768"/>
      <c r="CI23" s="768"/>
      <c r="CJ23" s="768"/>
      <c r="CK23" s="768"/>
      <c r="CL23" s="768"/>
      <c r="CM23" s="768"/>
      <c r="CN23" s="768"/>
      <c r="CO23" s="768"/>
      <c r="CP23" s="768"/>
      <c r="CQ23" s="769"/>
      <c r="CR23" s="767" t="s">
        <v>286</v>
      </c>
      <c r="CS23" s="768"/>
      <c r="CT23" s="768"/>
      <c r="CU23" s="768"/>
      <c r="CV23" s="768"/>
      <c r="CW23" s="768"/>
      <c r="CX23" s="768"/>
      <c r="CY23" s="769"/>
      <c r="CZ23" s="767" t="s">
        <v>287</v>
      </c>
      <c r="DA23" s="768"/>
      <c r="DB23" s="768"/>
      <c r="DC23" s="769"/>
      <c r="DD23" s="767" t="s">
        <v>288</v>
      </c>
      <c r="DE23" s="768"/>
      <c r="DF23" s="768"/>
      <c r="DG23" s="768"/>
      <c r="DH23" s="768"/>
      <c r="DI23" s="768"/>
      <c r="DJ23" s="768"/>
      <c r="DK23" s="769"/>
      <c r="DL23" s="776" t="s">
        <v>289</v>
      </c>
      <c r="DM23" s="777"/>
      <c r="DN23" s="777"/>
      <c r="DO23" s="777"/>
      <c r="DP23" s="777"/>
      <c r="DQ23" s="777"/>
      <c r="DR23" s="777"/>
      <c r="DS23" s="777"/>
      <c r="DT23" s="777"/>
      <c r="DU23" s="777"/>
      <c r="DV23" s="778"/>
      <c r="DW23" s="767" t="s">
        <v>290</v>
      </c>
      <c r="DX23" s="768"/>
      <c r="DY23" s="768"/>
      <c r="DZ23" s="768"/>
      <c r="EA23" s="768"/>
      <c r="EB23" s="768"/>
      <c r="EC23" s="769"/>
    </row>
    <row r="24" spans="2:133" ht="11.25" customHeight="1" x14ac:dyDescent="0.2">
      <c r="B24" s="662" t="s">
        <v>291</v>
      </c>
      <c r="C24" s="663"/>
      <c r="D24" s="663"/>
      <c r="E24" s="663"/>
      <c r="F24" s="663"/>
      <c r="G24" s="663"/>
      <c r="H24" s="663"/>
      <c r="I24" s="663"/>
      <c r="J24" s="663"/>
      <c r="K24" s="663"/>
      <c r="L24" s="663"/>
      <c r="M24" s="663"/>
      <c r="N24" s="663"/>
      <c r="O24" s="663"/>
      <c r="P24" s="663"/>
      <c r="Q24" s="664"/>
      <c r="R24" s="665">
        <v>3270209</v>
      </c>
      <c r="S24" s="666"/>
      <c r="T24" s="666"/>
      <c r="U24" s="666"/>
      <c r="V24" s="666"/>
      <c r="W24" s="666"/>
      <c r="X24" s="666"/>
      <c r="Y24" s="667"/>
      <c r="Z24" s="692">
        <v>23.6</v>
      </c>
      <c r="AA24" s="692"/>
      <c r="AB24" s="692"/>
      <c r="AC24" s="692"/>
      <c r="AD24" s="693">
        <v>3270209</v>
      </c>
      <c r="AE24" s="693"/>
      <c r="AF24" s="693"/>
      <c r="AG24" s="693"/>
      <c r="AH24" s="693"/>
      <c r="AI24" s="693"/>
      <c r="AJ24" s="693"/>
      <c r="AK24" s="693"/>
      <c r="AL24" s="668">
        <v>63.6</v>
      </c>
      <c r="AM24" s="669"/>
      <c r="AN24" s="669"/>
      <c r="AO24" s="694"/>
      <c r="AP24" s="758" t="s">
        <v>292</v>
      </c>
      <c r="AQ24" s="765"/>
      <c r="AR24" s="765"/>
      <c r="AS24" s="765"/>
      <c r="AT24" s="765"/>
      <c r="AU24" s="765"/>
      <c r="AV24" s="765"/>
      <c r="AW24" s="765"/>
      <c r="AX24" s="765"/>
      <c r="AY24" s="765"/>
      <c r="AZ24" s="765"/>
      <c r="BA24" s="765"/>
      <c r="BB24" s="765"/>
      <c r="BC24" s="765"/>
      <c r="BD24" s="765"/>
      <c r="BE24" s="765"/>
      <c r="BF24" s="760"/>
      <c r="BG24" s="665" t="s">
        <v>130</v>
      </c>
      <c r="BH24" s="666"/>
      <c r="BI24" s="666"/>
      <c r="BJ24" s="666"/>
      <c r="BK24" s="666"/>
      <c r="BL24" s="666"/>
      <c r="BM24" s="666"/>
      <c r="BN24" s="667"/>
      <c r="BO24" s="692" t="s">
        <v>130</v>
      </c>
      <c r="BP24" s="692"/>
      <c r="BQ24" s="692"/>
      <c r="BR24" s="692"/>
      <c r="BS24" s="693" t="s">
        <v>130</v>
      </c>
      <c r="BT24" s="693"/>
      <c r="BU24" s="693"/>
      <c r="BV24" s="693"/>
      <c r="BW24" s="693"/>
      <c r="BX24" s="693"/>
      <c r="BY24" s="693"/>
      <c r="BZ24" s="693"/>
      <c r="CA24" s="693"/>
      <c r="CB24" s="751"/>
      <c r="CD24" s="721" t="s">
        <v>293</v>
      </c>
      <c r="CE24" s="722"/>
      <c r="CF24" s="722"/>
      <c r="CG24" s="722"/>
      <c r="CH24" s="722"/>
      <c r="CI24" s="722"/>
      <c r="CJ24" s="722"/>
      <c r="CK24" s="722"/>
      <c r="CL24" s="722"/>
      <c r="CM24" s="722"/>
      <c r="CN24" s="722"/>
      <c r="CO24" s="722"/>
      <c r="CP24" s="722"/>
      <c r="CQ24" s="723"/>
      <c r="CR24" s="718">
        <v>3908473</v>
      </c>
      <c r="CS24" s="719"/>
      <c r="CT24" s="719"/>
      <c r="CU24" s="719"/>
      <c r="CV24" s="719"/>
      <c r="CW24" s="719"/>
      <c r="CX24" s="719"/>
      <c r="CY24" s="762"/>
      <c r="CZ24" s="763">
        <v>29.1</v>
      </c>
      <c r="DA24" s="738"/>
      <c r="DB24" s="738"/>
      <c r="DC24" s="766"/>
      <c r="DD24" s="761">
        <v>2664127</v>
      </c>
      <c r="DE24" s="719"/>
      <c r="DF24" s="719"/>
      <c r="DG24" s="719"/>
      <c r="DH24" s="719"/>
      <c r="DI24" s="719"/>
      <c r="DJ24" s="719"/>
      <c r="DK24" s="762"/>
      <c r="DL24" s="761">
        <v>2421842</v>
      </c>
      <c r="DM24" s="719"/>
      <c r="DN24" s="719"/>
      <c r="DO24" s="719"/>
      <c r="DP24" s="719"/>
      <c r="DQ24" s="719"/>
      <c r="DR24" s="719"/>
      <c r="DS24" s="719"/>
      <c r="DT24" s="719"/>
      <c r="DU24" s="719"/>
      <c r="DV24" s="762"/>
      <c r="DW24" s="763">
        <v>45.8</v>
      </c>
      <c r="DX24" s="738"/>
      <c r="DY24" s="738"/>
      <c r="DZ24" s="738"/>
      <c r="EA24" s="738"/>
      <c r="EB24" s="738"/>
      <c r="EC24" s="764"/>
    </row>
    <row r="25" spans="2:133" ht="11.25" customHeight="1" x14ac:dyDescent="0.2">
      <c r="B25" s="662" t="s">
        <v>294</v>
      </c>
      <c r="C25" s="663"/>
      <c r="D25" s="663"/>
      <c r="E25" s="663"/>
      <c r="F25" s="663"/>
      <c r="G25" s="663"/>
      <c r="H25" s="663"/>
      <c r="I25" s="663"/>
      <c r="J25" s="663"/>
      <c r="K25" s="663"/>
      <c r="L25" s="663"/>
      <c r="M25" s="663"/>
      <c r="N25" s="663"/>
      <c r="O25" s="663"/>
      <c r="P25" s="663"/>
      <c r="Q25" s="664"/>
      <c r="R25" s="665">
        <v>172805</v>
      </c>
      <c r="S25" s="666"/>
      <c r="T25" s="666"/>
      <c r="U25" s="666"/>
      <c r="V25" s="666"/>
      <c r="W25" s="666"/>
      <c r="X25" s="666"/>
      <c r="Y25" s="667"/>
      <c r="Z25" s="692">
        <v>1.2</v>
      </c>
      <c r="AA25" s="692"/>
      <c r="AB25" s="692"/>
      <c r="AC25" s="692"/>
      <c r="AD25" s="693" t="s">
        <v>130</v>
      </c>
      <c r="AE25" s="693"/>
      <c r="AF25" s="693"/>
      <c r="AG25" s="693"/>
      <c r="AH25" s="693"/>
      <c r="AI25" s="693"/>
      <c r="AJ25" s="693"/>
      <c r="AK25" s="693"/>
      <c r="AL25" s="668" t="s">
        <v>130</v>
      </c>
      <c r="AM25" s="669"/>
      <c r="AN25" s="669"/>
      <c r="AO25" s="694"/>
      <c r="AP25" s="758" t="s">
        <v>295</v>
      </c>
      <c r="AQ25" s="765"/>
      <c r="AR25" s="765"/>
      <c r="AS25" s="765"/>
      <c r="AT25" s="765"/>
      <c r="AU25" s="765"/>
      <c r="AV25" s="765"/>
      <c r="AW25" s="765"/>
      <c r="AX25" s="765"/>
      <c r="AY25" s="765"/>
      <c r="AZ25" s="765"/>
      <c r="BA25" s="765"/>
      <c r="BB25" s="765"/>
      <c r="BC25" s="765"/>
      <c r="BD25" s="765"/>
      <c r="BE25" s="765"/>
      <c r="BF25" s="760"/>
      <c r="BG25" s="665" t="s">
        <v>130</v>
      </c>
      <c r="BH25" s="666"/>
      <c r="BI25" s="666"/>
      <c r="BJ25" s="666"/>
      <c r="BK25" s="666"/>
      <c r="BL25" s="666"/>
      <c r="BM25" s="666"/>
      <c r="BN25" s="667"/>
      <c r="BO25" s="692" t="s">
        <v>130</v>
      </c>
      <c r="BP25" s="692"/>
      <c r="BQ25" s="692"/>
      <c r="BR25" s="692"/>
      <c r="BS25" s="693" t="s">
        <v>130</v>
      </c>
      <c r="BT25" s="693"/>
      <c r="BU25" s="693"/>
      <c r="BV25" s="693"/>
      <c r="BW25" s="693"/>
      <c r="BX25" s="693"/>
      <c r="BY25" s="693"/>
      <c r="BZ25" s="693"/>
      <c r="CA25" s="693"/>
      <c r="CB25" s="751"/>
      <c r="CD25" s="699" t="s">
        <v>296</v>
      </c>
      <c r="CE25" s="700"/>
      <c r="CF25" s="700"/>
      <c r="CG25" s="700"/>
      <c r="CH25" s="700"/>
      <c r="CI25" s="700"/>
      <c r="CJ25" s="700"/>
      <c r="CK25" s="700"/>
      <c r="CL25" s="700"/>
      <c r="CM25" s="700"/>
      <c r="CN25" s="700"/>
      <c r="CO25" s="700"/>
      <c r="CP25" s="700"/>
      <c r="CQ25" s="701"/>
      <c r="CR25" s="665">
        <v>1598615</v>
      </c>
      <c r="CS25" s="676"/>
      <c r="CT25" s="676"/>
      <c r="CU25" s="676"/>
      <c r="CV25" s="676"/>
      <c r="CW25" s="676"/>
      <c r="CX25" s="676"/>
      <c r="CY25" s="677"/>
      <c r="CZ25" s="668">
        <v>11.9</v>
      </c>
      <c r="DA25" s="678"/>
      <c r="DB25" s="678"/>
      <c r="DC25" s="679"/>
      <c r="DD25" s="671">
        <v>1462355</v>
      </c>
      <c r="DE25" s="676"/>
      <c r="DF25" s="676"/>
      <c r="DG25" s="676"/>
      <c r="DH25" s="676"/>
      <c r="DI25" s="676"/>
      <c r="DJ25" s="676"/>
      <c r="DK25" s="677"/>
      <c r="DL25" s="671">
        <v>1418604</v>
      </c>
      <c r="DM25" s="676"/>
      <c r="DN25" s="676"/>
      <c r="DO25" s="676"/>
      <c r="DP25" s="676"/>
      <c r="DQ25" s="676"/>
      <c r="DR25" s="676"/>
      <c r="DS25" s="676"/>
      <c r="DT25" s="676"/>
      <c r="DU25" s="676"/>
      <c r="DV25" s="677"/>
      <c r="DW25" s="668">
        <v>26.8</v>
      </c>
      <c r="DX25" s="678"/>
      <c r="DY25" s="678"/>
      <c r="DZ25" s="678"/>
      <c r="EA25" s="678"/>
      <c r="EB25" s="678"/>
      <c r="EC25" s="710"/>
    </row>
    <row r="26" spans="2:133" ht="11.25" customHeight="1" x14ac:dyDescent="0.2">
      <c r="B26" s="662" t="s">
        <v>297</v>
      </c>
      <c r="C26" s="663"/>
      <c r="D26" s="663"/>
      <c r="E26" s="663"/>
      <c r="F26" s="663"/>
      <c r="G26" s="663"/>
      <c r="H26" s="663"/>
      <c r="I26" s="663"/>
      <c r="J26" s="663"/>
      <c r="K26" s="663"/>
      <c r="L26" s="663"/>
      <c r="M26" s="663"/>
      <c r="N26" s="663"/>
      <c r="O26" s="663"/>
      <c r="P26" s="663"/>
      <c r="Q26" s="664"/>
      <c r="R26" s="665" t="s">
        <v>130</v>
      </c>
      <c r="S26" s="666"/>
      <c r="T26" s="666"/>
      <c r="U26" s="666"/>
      <c r="V26" s="666"/>
      <c r="W26" s="666"/>
      <c r="X26" s="666"/>
      <c r="Y26" s="667"/>
      <c r="Z26" s="692" t="s">
        <v>130</v>
      </c>
      <c r="AA26" s="692"/>
      <c r="AB26" s="692"/>
      <c r="AC26" s="692"/>
      <c r="AD26" s="693" t="s">
        <v>130</v>
      </c>
      <c r="AE26" s="693"/>
      <c r="AF26" s="693"/>
      <c r="AG26" s="693"/>
      <c r="AH26" s="693"/>
      <c r="AI26" s="693"/>
      <c r="AJ26" s="693"/>
      <c r="AK26" s="693"/>
      <c r="AL26" s="668" t="s">
        <v>130</v>
      </c>
      <c r="AM26" s="669"/>
      <c r="AN26" s="669"/>
      <c r="AO26" s="694"/>
      <c r="AP26" s="758" t="s">
        <v>298</v>
      </c>
      <c r="AQ26" s="759"/>
      <c r="AR26" s="759"/>
      <c r="AS26" s="759"/>
      <c r="AT26" s="759"/>
      <c r="AU26" s="759"/>
      <c r="AV26" s="759"/>
      <c r="AW26" s="759"/>
      <c r="AX26" s="759"/>
      <c r="AY26" s="759"/>
      <c r="AZ26" s="759"/>
      <c r="BA26" s="759"/>
      <c r="BB26" s="759"/>
      <c r="BC26" s="759"/>
      <c r="BD26" s="759"/>
      <c r="BE26" s="759"/>
      <c r="BF26" s="760"/>
      <c r="BG26" s="665" t="s">
        <v>130</v>
      </c>
      <c r="BH26" s="666"/>
      <c r="BI26" s="666"/>
      <c r="BJ26" s="666"/>
      <c r="BK26" s="666"/>
      <c r="BL26" s="666"/>
      <c r="BM26" s="666"/>
      <c r="BN26" s="667"/>
      <c r="BO26" s="692" t="s">
        <v>130</v>
      </c>
      <c r="BP26" s="692"/>
      <c r="BQ26" s="692"/>
      <c r="BR26" s="692"/>
      <c r="BS26" s="693" t="s">
        <v>130</v>
      </c>
      <c r="BT26" s="693"/>
      <c r="BU26" s="693"/>
      <c r="BV26" s="693"/>
      <c r="BW26" s="693"/>
      <c r="BX26" s="693"/>
      <c r="BY26" s="693"/>
      <c r="BZ26" s="693"/>
      <c r="CA26" s="693"/>
      <c r="CB26" s="751"/>
      <c r="CD26" s="699" t="s">
        <v>299</v>
      </c>
      <c r="CE26" s="700"/>
      <c r="CF26" s="700"/>
      <c r="CG26" s="700"/>
      <c r="CH26" s="700"/>
      <c r="CI26" s="700"/>
      <c r="CJ26" s="700"/>
      <c r="CK26" s="700"/>
      <c r="CL26" s="700"/>
      <c r="CM26" s="700"/>
      <c r="CN26" s="700"/>
      <c r="CO26" s="700"/>
      <c r="CP26" s="700"/>
      <c r="CQ26" s="701"/>
      <c r="CR26" s="665">
        <v>980062</v>
      </c>
      <c r="CS26" s="666"/>
      <c r="CT26" s="666"/>
      <c r="CU26" s="666"/>
      <c r="CV26" s="666"/>
      <c r="CW26" s="666"/>
      <c r="CX26" s="666"/>
      <c r="CY26" s="667"/>
      <c r="CZ26" s="668">
        <v>7.3</v>
      </c>
      <c r="DA26" s="678"/>
      <c r="DB26" s="678"/>
      <c r="DC26" s="679"/>
      <c r="DD26" s="671">
        <v>897068</v>
      </c>
      <c r="DE26" s="666"/>
      <c r="DF26" s="666"/>
      <c r="DG26" s="666"/>
      <c r="DH26" s="666"/>
      <c r="DI26" s="666"/>
      <c r="DJ26" s="666"/>
      <c r="DK26" s="667"/>
      <c r="DL26" s="671" t="s">
        <v>130</v>
      </c>
      <c r="DM26" s="666"/>
      <c r="DN26" s="666"/>
      <c r="DO26" s="666"/>
      <c r="DP26" s="666"/>
      <c r="DQ26" s="666"/>
      <c r="DR26" s="666"/>
      <c r="DS26" s="666"/>
      <c r="DT26" s="666"/>
      <c r="DU26" s="666"/>
      <c r="DV26" s="667"/>
      <c r="DW26" s="668" t="s">
        <v>130</v>
      </c>
      <c r="DX26" s="678"/>
      <c r="DY26" s="678"/>
      <c r="DZ26" s="678"/>
      <c r="EA26" s="678"/>
      <c r="EB26" s="678"/>
      <c r="EC26" s="710"/>
    </row>
    <row r="27" spans="2:133" ht="11.25" customHeight="1" x14ac:dyDescent="0.2">
      <c r="B27" s="662" t="s">
        <v>300</v>
      </c>
      <c r="C27" s="663"/>
      <c r="D27" s="663"/>
      <c r="E27" s="663"/>
      <c r="F27" s="663"/>
      <c r="G27" s="663"/>
      <c r="H27" s="663"/>
      <c r="I27" s="663"/>
      <c r="J27" s="663"/>
      <c r="K27" s="663"/>
      <c r="L27" s="663"/>
      <c r="M27" s="663"/>
      <c r="N27" s="663"/>
      <c r="O27" s="663"/>
      <c r="P27" s="663"/>
      <c r="Q27" s="664"/>
      <c r="R27" s="665">
        <v>5253428</v>
      </c>
      <c r="S27" s="666"/>
      <c r="T27" s="666"/>
      <c r="U27" s="666"/>
      <c r="V27" s="666"/>
      <c r="W27" s="666"/>
      <c r="X27" s="666"/>
      <c r="Y27" s="667"/>
      <c r="Z27" s="692">
        <v>37.799999999999997</v>
      </c>
      <c r="AA27" s="692"/>
      <c r="AB27" s="692"/>
      <c r="AC27" s="692"/>
      <c r="AD27" s="693">
        <v>5080623</v>
      </c>
      <c r="AE27" s="693"/>
      <c r="AF27" s="693"/>
      <c r="AG27" s="693"/>
      <c r="AH27" s="693"/>
      <c r="AI27" s="693"/>
      <c r="AJ27" s="693"/>
      <c r="AK27" s="693"/>
      <c r="AL27" s="668">
        <v>98.800003051757813</v>
      </c>
      <c r="AM27" s="669"/>
      <c r="AN27" s="669"/>
      <c r="AO27" s="694"/>
      <c r="AP27" s="662" t="s">
        <v>301</v>
      </c>
      <c r="AQ27" s="663"/>
      <c r="AR27" s="663"/>
      <c r="AS27" s="663"/>
      <c r="AT27" s="663"/>
      <c r="AU27" s="663"/>
      <c r="AV27" s="663"/>
      <c r="AW27" s="663"/>
      <c r="AX27" s="663"/>
      <c r="AY27" s="663"/>
      <c r="AZ27" s="663"/>
      <c r="BA27" s="663"/>
      <c r="BB27" s="663"/>
      <c r="BC27" s="663"/>
      <c r="BD27" s="663"/>
      <c r="BE27" s="663"/>
      <c r="BF27" s="664"/>
      <c r="BG27" s="665">
        <v>1314208</v>
      </c>
      <c r="BH27" s="666"/>
      <c r="BI27" s="666"/>
      <c r="BJ27" s="666"/>
      <c r="BK27" s="666"/>
      <c r="BL27" s="666"/>
      <c r="BM27" s="666"/>
      <c r="BN27" s="667"/>
      <c r="BO27" s="692">
        <v>100</v>
      </c>
      <c r="BP27" s="692"/>
      <c r="BQ27" s="692"/>
      <c r="BR27" s="692"/>
      <c r="BS27" s="693" t="s">
        <v>130</v>
      </c>
      <c r="BT27" s="693"/>
      <c r="BU27" s="693"/>
      <c r="BV27" s="693"/>
      <c r="BW27" s="693"/>
      <c r="BX27" s="693"/>
      <c r="BY27" s="693"/>
      <c r="BZ27" s="693"/>
      <c r="CA27" s="693"/>
      <c r="CB27" s="751"/>
      <c r="CD27" s="699" t="s">
        <v>302</v>
      </c>
      <c r="CE27" s="700"/>
      <c r="CF27" s="700"/>
      <c r="CG27" s="700"/>
      <c r="CH27" s="700"/>
      <c r="CI27" s="700"/>
      <c r="CJ27" s="700"/>
      <c r="CK27" s="700"/>
      <c r="CL27" s="700"/>
      <c r="CM27" s="700"/>
      <c r="CN27" s="700"/>
      <c r="CO27" s="700"/>
      <c r="CP27" s="700"/>
      <c r="CQ27" s="701"/>
      <c r="CR27" s="665">
        <v>1658952</v>
      </c>
      <c r="CS27" s="676"/>
      <c r="CT27" s="676"/>
      <c r="CU27" s="676"/>
      <c r="CV27" s="676"/>
      <c r="CW27" s="676"/>
      <c r="CX27" s="676"/>
      <c r="CY27" s="677"/>
      <c r="CZ27" s="668">
        <v>12.4</v>
      </c>
      <c r="DA27" s="678"/>
      <c r="DB27" s="678"/>
      <c r="DC27" s="679"/>
      <c r="DD27" s="671">
        <v>569726</v>
      </c>
      <c r="DE27" s="676"/>
      <c r="DF27" s="676"/>
      <c r="DG27" s="676"/>
      <c r="DH27" s="676"/>
      <c r="DI27" s="676"/>
      <c r="DJ27" s="676"/>
      <c r="DK27" s="677"/>
      <c r="DL27" s="671">
        <v>371192</v>
      </c>
      <c r="DM27" s="676"/>
      <c r="DN27" s="676"/>
      <c r="DO27" s="676"/>
      <c r="DP27" s="676"/>
      <c r="DQ27" s="676"/>
      <c r="DR27" s="676"/>
      <c r="DS27" s="676"/>
      <c r="DT27" s="676"/>
      <c r="DU27" s="676"/>
      <c r="DV27" s="677"/>
      <c r="DW27" s="668">
        <v>7</v>
      </c>
      <c r="DX27" s="678"/>
      <c r="DY27" s="678"/>
      <c r="DZ27" s="678"/>
      <c r="EA27" s="678"/>
      <c r="EB27" s="678"/>
      <c r="EC27" s="710"/>
    </row>
    <row r="28" spans="2:133" ht="11.25" customHeight="1" x14ac:dyDescent="0.2">
      <c r="B28" s="662" t="s">
        <v>303</v>
      </c>
      <c r="C28" s="663"/>
      <c r="D28" s="663"/>
      <c r="E28" s="663"/>
      <c r="F28" s="663"/>
      <c r="G28" s="663"/>
      <c r="H28" s="663"/>
      <c r="I28" s="663"/>
      <c r="J28" s="663"/>
      <c r="K28" s="663"/>
      <c r="L28" s="663"/>
      <c r="M28" s="663"/>
      <c r="N28" s="663"/>
      <c r="O28" s="663"/>
      <c r="P28" s="663"/>
      <c r="Q28" s="664"/>
      <c r="R28" s="665">
        <v>874</v>
      </c>
      <c r="S28" s="666"/>
      <c r="T28" s="666"/>
      <c r="U28" s="666"/>
      <c r="V28" s="666"/>
      <c r="W28" s="666"/>
      <c r="X28" s="666"/>
      <c r="Y28" s="667"/>
      <c r="Z28" s="692">
        <v>0</v>
      </c>
      <c r="AA28" s="692"/>
      <c r="AB28" s="692"/>
      <c r="AC28" s="692"/>
      <c r="AD28" s="693">
        <v>874</v>
      </c>
      <c r="AE28" s="693"/>
      <c r="AF28" s="693"/>
      <c r="AG28" s="693"/>
      <c r="AH28" s="693"/>
      <c r="AI28" s="693"/>
      <c r="AJ28" s="693"/>
      <c r="AK28" s="693"/>
      <c r="AL28" s="668">
        <v>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9"/>
      <c r="CD28" s="699" t="s">
        <v>304</v>
      </c>
      <c r="CE28" s="700"/>
      <c r="CF28" s="700"/>
      <c r="CG28" s="700"/>
      <c r="CH28" s="700"/>
      <c r="CI28" s="700"/>
      <c r="CJ28" s="700"/>
      <c r="CK28" s="700"/>
      <c r="CL28" s="700"/>
      <c r="CM28" s="700"/>
      <c r="CN28" s="700"/>
      <c r="CO28" s="700"/>
      <c r="CP28" s="700"/>
      <c r="CQ28" s="701"/>
      <c r="CR28" s="665">
        <v>650906</v>
      </c>
      <c r="CS28" s="666"/>
      <c r="CT28" s="666"/>
      <c r="CU28" s="666"/>
      <c r="CV28" s="666"/>
      <c r="CW28" s="666"/>
      <c r="CX28" s="666"/>
      <c r="CY28" s="667"/>
      <c r="CZ28" s="668">
        <v>4.8</v>
      </c>
      <c r="DA28" s="678"/>
      <c r="DB28" s="678"/>
      <c r="DC28" s="679"/>
      <c r="DD28" s="671">
        <v>632046</v>
      </c>
      <c r="DE28" s="666"/>
      <c r="DF28" s="666"/>
      <c r="DG28" s="666"/>
      <c r="DH28" s="666"/>
      <c r="DI28" s="666"/>
      <c r="DJ28" s="666"/>
      <c r="DK28" s="667"/>
      <c r="DL28" s="671">
        <v>632046</v>
      </c>
      <c r="DM28" s="666"/>
      <c r="DN28" s="666"/>
      <c r="DO28" s="666"/>
      <c r="DP28" s="666"/>
      <c r="DQ28" s="666"/>
      <c r="DR28" s="666"/>
      <c r="DS28" s="666"/>
      <c r="DT28" s="666"/>
      <c r="DU28" s="666"/>
      <c r="DV28" s="667"/>
      <c r="DW28" s="668">
        <v>11.9</v>
      </c>
      <c r="DX28" s="678"/>
      <c r="DY28" s="678"/>
      <c r="DZ28" s="678"/>
      <c r="EA28" s="678"/>
      <c r="EB28" s="678"/>
      <c r="EC28" s="710"/>
    </row>
    <row r="29" spans="2:133" ht="11.25" customHeight="1" x14ac:dyDescent="0.2">
      <c r="B29" s="662" t="s">
        <v>305</v>
      </c>
      <c r="C29" s="663"/>
      <c r="D29" s="663"/>
      <c r="E29" s="663"/>
      <c r="F29" s="663"/>
      <c r="G29" s="663"/>
      <c r="H29" s="663"/>
      <c r="I29" s="663"/>
      <c r="J29" s="663"/>
      <c r="K29" s="663"/>
      <c r="L29" s="663"/>
      <c r="M29" s="663"/>
      <c r="N29" s="663"/>
      <c r="O29" s="663"/>
      <c r="P29" s="663"/>
      <c r="Q29" s="664"/>
      <c r="R29" s="665">
        <v>58722</v>
      </c>
      <c r="S29" s="666"/>
      <c r="T29" s="666"/>
      <c r="U29" s="666"/>
      <c r="V29" s="666"/>
      <c r="W29" s="666"/>
      <c r="X29" s="666"/>
      <c r="Y29" s="667"/>
      <c r="Z29" s="692">
        <v>0.4</v>
      </c>
      <c r="AA29" s="692"/>
      <c r="AB29" s="692"/>
      <c r="AC29" s="692"/>
      <c r="AD29" s="693" t="s">
        <v>130</v>
      </c>
      <c r="AE29" s="693"/>
      <c r="AF29" s="693"/>
      <c r="AG29" s="693"/>
      <c r="AH29" s="693"/>
      <c r="AI29" s="693"/>
      <c r="AJ29" s="693"/>
      <c r="AK29" s="693"/>
      <c r="AL29" s="668" t="s">
        <v>130</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306</v>
      </c>
      <c r="CE29" s="753"/>
      <c r="CF29" s="699" t="s">
        <v>70</v>
      </c>
      <c r="CG29" s="700"/>
      <c r="CH29" s="700"/>
      <c r="CI29" s="700"/>
      <c r="CJ29" s="700"/>
      <c r="CK29" s="700"/>
      <c r="CL29" s="700"/>
      <c r="CM29" s="700"/>
      <c r="CN29" s="700"/>
      <c r="CO29" s="700"/>
      <c r="CP29" s="700"/>
      <c r="CQ29" s="701"/>
      <c r="CR29" s="665">
        <v>650906</v>
      </c>
      <c r="CS29" s="676"/>
      <c r="CT29" s="676"/>
      <c r="CU29" s="676"/>
      <c r="CV29" s="676"/>
      <c r="CW29" s="676"/>
      <c r="CX29" s="676"/>
      <c r="CY29" s="677"/>
      <c r="CZ29" s="668">
        <v>4.8</v>
      </c>
      <c r="DA29" s="678"/>
      <c r="DB29" s="678"/>
      <c r="DC29" s="679"/>
      <c r="DD29" s="671">
        <v>632046</v>
      </c>
      <c r="DE29" s="676"/>
      <c r="DF29" s="676"/>
      <c r="DG29" s="676"/>
      <c r="DH29" s="676"/>
      <c r="DI29" s="676"/>
      <c r="DJ29" s="676"/>
      <c r="DK29" s="677"/>
      <c r="DL29" s="671">
        <v>632046</v>
      </c>
      <c r="DM29" s="676"/>
      <c r="DN29" s="676"/>
      <c r="DO29" s="676"/>
      <c r="DP29" s="676"/>
      <c r="DQ29" s="676"/>
      <c r="DR29" s="676"/>
      <c r="DS29" s="676"/>
      <c r="DT29" s="676"/>
      <c r="DU29" s="676"/>
      <c r="DV29" s="677"/>
      <c r="DW29" s="668">
        <v>11.9</v>
      </c>
      <c r="DX29" s="678"/>
      <c r="DY29" s="678"/>
      <c r="DZ29" s="678"/>
      <c r="EA29" s="678"/>
      <c r="EB29" s="678"/>
      <c r="EC29" s="710"/>
    </row>
    <row r="30" spans="2:133" ht="11.25" customHeight="1" x14ac:dyDescent="0.2">
      <c r="B30" s="662" t="s">
        <v>307</v>
      </c>
      <c r="C30" s="663"/>
      <c r="D30" s="663"/>
      <c r="E30" s="663"/>
      <c r="F30" s="663"/>
      <c r="G30" s="663"/>
      <c r="H30" s="663"/>
      <c r="I30" s="663"/>
      <c r="J30" s="663"/>
      <c r="K30" s="663"/>
      <c r="L30" s="663"/>
      <c r="M30" s="663"/>
      <c r="N30" s="663"/>
      <c r="O30" s="663"/>
      <c r="P30" s="663"/>
      <c r="Q30" s="664"/>
      <c r="R30" s="665">
        <v>113624</v>
      </c>
      <c r="S30" s="666"/>
      <c r="T30" s="666"/>
      <c r="U30" s="666"/>
      <c r="V30" s="666"/>
      <c r="W30" s="666"/>
      <c r="X30" s="666"/>
      <c r="Y30" s="667"/>
      <c r="Z30" s="692">
        <v>0.8</v>
      </c>
      <c r="AA30" s="692"/>
      <c r="AB30" s="692"/>
      <c r="AC30" s="692"/>
      <c r="AD30" s="693">
        <v>12682</v>
      </c>
      <c r="AE30" s="693"/>
      <c r="AF30" s="693"/>
      <c r="AG30" s="693"/>
      <c r="AH30" s="693"/>
      <c r="AI30" s="693"/>
      <c r="AJ30" s="693"/>
      <c r="AK30" s="693"/>
      <c r="AL30" s="668">
        <v>0.2</v>
      </c>
      <c r="AM30" s="669"/>
      <c r="AN30" s="669"/>
      <c r="AO30" s="694"/>
      <c r="AP30" s="724" t="s">
        <v>225</v>
      </c>
      <c r="AQ30" s="725"/>
      <c r="AR30" s="725"/>
      <c r="AS30" s="725"/>
      <c r="AT30" s="725"/>
      <c r="AU30" s="725"/>
      <c r="AV30" s="725"/>
      <c r="AW30" s="725"/>
      <c r="AX30" s="725"/>
      <c r="AY30" s="725"/>
      <c r="AZ30" s="725"/>
      <c r="BA30" s="725"/>
      <c r="BB30" s="725"/>
      <c r="BC30" s="725"/>
      <c r="BD30" s="725"/>
      <c r="BE30" s="725"/>
      <c r="BF30" s="726"/>
      <c r="BG30" s="724" t="s">
        <v>308</v>
      </c>
      <c r="BH30" s="749"/>
      <c r="BI30" s="749"/>
      <c r="BJ30" s="749"/>
      <c r="BK30" s="749"/>
      <c r="BL30" s="749"/>
      <c r="BM30" s="749"/>
      <c r="BN30" s="749"/>
      <c r="BO30" s="749"/>
      <c r="BP30" s="749"/>
      <c r="BQ30" s="750"/>
      <c r="BR30" s="724" t="s">
        <v>309</v>
      </c>
      <c r="BS30" s="749"/>
      <c r="BT30" s="749"/>
      <c r="BU30" s="749"/>
      <c r="BV30" s="749"/>
      <c r="BW30" s="749"/>
      <c r="BX30" s="749"/>
      <c r="BY30" s="749"/>
      <c r="BZ30" s="749"/>
      <c r="CA30" s="749"/>
      <c r="CB30" s="750"/>
      <c r="CD30" s="754"/>
      <c r="CE30" s="755"/>
      <c r="CF30" s="699" t="s">
        <v>310</v>
      </c>
      <c r="CG30" s="700"/>
      <c r="CH30" s="700"/>
      <c r="CI30" s="700"/>
      <c r="CJ30" s="700"/>
      <c r="CK30" s="700"/>
      <c r="CL30" s="700"/>
      <c r="CM30" s="700"/>
      <c r="CN30" s="700"/>
      <c r="CO30" s="700"/>
      <c r="CP30" s="700"/>
      <c r="CQ30" s="701"/>
      <c r="CR30" s="665">
        <v>635712</v>
      </c>
      <c r="CS30" s="666"/>
      <c r="CT30" s="666"/>
      <c r="CU30" s="666"/>
      <c r="CV30" s="666"/>
      <c r="CW30" s="666"/>
      <c r="CX30" s="666"/>
      <c r="CY30" s="667"/>
      <c r="CZ30" s="668">
        <v>4.7</v>
      </c>
      <c r="DA30" s="678"/>
      <c r="DB30" s="678"/>
      <c r="DC30" s="679"/>
      <c r="DD30" s="671">
        <v>616852</v>
      </c>
      <c r="DE30" s="666"/>
      <c r="DF30" s="666"/>
      <c r="DG30" s="666"/>
      <c r="DH30" s="666"/>
      <c r="DI30" s="666"/>
      <c r="DJ30" s="666"/>
      <c r="DK30" s="667"/>
      <c r="DL30" s="671">
        <v>616852</v>
      </c>
      <c r="DM30" s="666"/>
      <c r="DN30" s="666"/>
      <c r="DO30" s="666"/>
      <c r="DP30" s="666"/>
      <c r="DQ30" s="666"/>
      <c r="DR30" s="666"/>
      <c r="DS30" s="666"/>
      <c r="DT30" s="666"/>
      <c r="DU30" s="666"/>
      <c r="DV30" s="667"/>
      <c r="DW30" s="668">
        <v>11.7</v>
      </c>
      <c r="DX30" s="678"/>
      <c r="DY30" s="678"/>
      <c r="DZ30" s="678"/>
      <c r="EA30" s="678"/>
      <c r="EB30" s="678"/>
      <c r="EC30" s="710"/>
    </row>
    <row r="31" spans="2:133" ht="11.25" customHeight="1" x14ac:dyDescent="0.2">
      <c r="B31" s="662" t="s">
        <v>311</v>
      </c>
      <c r="C31" s="663"/>
      <c r="D31" s="663"/>
      <c r="E31" s="663"/>
      <c r="F31" s="663"/>
      <c r="G31" s="663"/>
      <c r="H31" s="663"/>
      <c r="I31" s="663"/>
      <c r="J31" s="663"/>
      <c r="K31" s="663"/>
      <c r="L31" s="663"/>
      <c r="M31" s="663"/>
      <c r="N31" s="663"/>
      <c r="O31" s="663"/>
      <c r="P31" s="663"/>
      <c r="Q31" s="664"/>
      <c r="R31" s="665">
        <v>8676</v>
      </c>
      <c r="S31" s="666"/>
      <c r="T31" s="666"/>
      <c r="U31" s="666"/>
      <c r="V31" s="666"/>
      <c r="W31" s="666"/>
      <c r="X31" s="666"/>
      <c r="Y31" s="667"/>
      <c r="Z31" s="692">
        <v>0.1</v>
      </c>
      <c r="AA31" s="692"/>
      <c r="AB31" s="692"/>
      <c r="AC31" s="692"/>
      <c r="AD31" s="693" t="s">
        <v>130</v>
      </c>
      <c r="AE31" s="693"/>
      <c r="AF31" s="693"/>
      <c r="AG31" s="693"/>
      <c r="AH31" s="693"/>
      <c r="AI31" s="693"/>
      <c r="AJ31" s="693"/>
      <c r="AK31" s="693"/>
      <c r="AL31" s="668" t="s">
        <v>130</v>
      </c>
      <c r="AM31" s="669"/>
      <c r="AN31" s="669"/>
      <c r="AO31" s="694"/>
      <c r="AP31" s="740" t="s">
        <v>312</v>
      </c>
      <c r="AQ31" s="741"/>
      <c r="AR31" s="741"/>
      <c r="AS31" s="741"/>
      <c r="AT31" s="746" t="s">
        <v>313</v>
      </c>
      <c r="AU31" s="361"/>
      <c r="AV31" s="361"/>
      <c r="AW31" s="361"/>
      <c r="AX31" s="733" t="s">
        <v>191</v>
      </c>
      <c r="AY31" s="734"/>
      <c r="AZ31" s="734"/>
      <c r="BA31" s="734"/>
      <c r="BB31" s="734"/>
      <c r="BC31" s="734"/>
      <c r="BD31" s="734"/>
      <c r="BE31" s="734"/>
      <c r="BF31" s="735"/>
      <c r="BG31" s="736">
        <v>98.8</v>
      </c>
      <c r="BH31" s="737"/>
      <c r="BI31" s="737"/>
      <c r="BJ31" s="737"/>
      <c r="BK31" s="737"/>
      <c r="BL31" s="737"/>
      <c r="BM31" s="738">
        <v>93.2</v>
      </c>
      <c r="BN31" s="737"/>
      <c r="BO31" s="737"/>
      <c r="BP31" s="737"/>
      <c r="BQ31" s="739"/>
      <c r="BR31" s="736">
        <v>98.8</v>
      </c>
      <c r="BS31" s="737"/>
      <c r="BT31" s="737"/>
      <c r="BU31" s="737"/>
      <c r="BV31" s="737"/>
      <c r="BW31" s="737"/>
      <c r="BX31" s="738">
        <v>92.6</v>
      </c>
      <c r="BY31" s="737"/>
      <c r="BZ31" s="737"/>
      <c r="CA31" s="737"/>
      <c r="CB31" s="739"/>
      <c r="CD31" s="754"/>
      <c r="CE31" s="755"/>
      <c r="CF31" s="699" t="s">
        <v>314</v>
      </c>
      <c r="CG31" s="700"/>
      <c r="CH31" s="700"/>
      <c r="CI31" s="700"/>
      <c r="CJ31" s="700"/>
      <c r="CK31" s="700"/>
      <c r="CL31" s="700"/>
      <c r="CM31" s="700"/>
      <c r="CN31" s="700"/>
      <c r="CO31" s="700"/>
      <c r="CP31" s="700"/>
      <c r="CQ31" s="701"/>
      <c r="CR31" s="665">
        <v>15194</v>
      </c>
      <c r="CS31" s="676"/>
      <c r="CT31" s="676"/>
      <c r="CU31" s="676"/>
      <c r="CV31" s="676"/>
      <c r="CW31" s="676"/>
      <c r="CX31" s="676"/>
      <c r="CY31" s="677"/>
      <c r="CZ31" s="668">
        <v>0.1</v>
      </c>
      <c r="DA31" s="678"/>
      <c r="DB31" s="678"/>
      <c r="DC31" s="679"/>
      <c r="DD31" s="671">
        <v>15194</v>
      </c>
      <c r="DE31" s="676"/>
      <c r="DF31" s="676"/>
      <c r="DG31" s="676"/>
      <c r="DH31" s="676"/>
      <c r="DI31" s="676"/>
      <c r="DJ31" s="676"/>
      <c r="DK31" s="677"/>
      <c r="DL31" s="671">
        <v>15194</v>
      </c>
      <c r="DM31" s="676"/>
      <c r="DN31" s="676"/>
      <c r="DO31" s="676"/>
      <c r="DP31" s="676"/>
      <c r="DQ31" s="676"/>
      <c r="DR31" s="676"/>
      <c r="DS31" s="676"/>
      <c r="DT31" s="676"/>
      <c r="DU31" s="676"/>
      <c r="DV31" s="677"/>
      <c r="DW31" s="668">
        <v>0.3</v>
      </c>
      <c r="DX31" s="678"/>
      <c r="DY31" s="678"/>
      <c r="DZ31" s="678"/>
      <c r="EA31" s="678"/>
      <c r="EB31" s="678"/>
      <c r="EC31" s="710"/>
    </row>
    <row r="32" spans="2:133" ht="11.25" customHeight="1" x14ac:dyDescent="0.2">
      <c r="B32" s="662" t="s">
        <v>315</v>
      </c>
      <c r="C32" s="663"/>
      <c r="D32" s="663"/>
      <c r="E32" s="663"/>
      <c r="F32" s="663"/>
      <c r="G32" s="663"/>
      <c r="H32" s="663"/>
      <c r="I32" s="663"/>
      <c r="J32" s="663"/>
      <c r="K32" s="663"/>
      <c r="L32" s="663"/>
      <c r="M32" s="663"/>
      <c r="N32" s="663"/>
      <c r="O32" s="663"/>
      <c r="P32" s="663"/>
      <c r="Q32" s="664"/>
      <c r="R32" s="665">
        <v>2775964</v>
      </c>
      <c r="S32" s="666"/>
      <c r="T32" s="666"/>
      <c r="U32" s="666"/>
      <c r="V32" s="666"/>
      <c r="W32" s="666"/>
      <c r="X32" s="666"/>
      <c r="Y32" s="667"/>
      <c r="Z32" s="692">
        <v>20</v>
      </c>
      <c r="AA32" s="692"/>
      <c r="AB32" s="692"/>
      <c r="AC32" s="692"/>
      <c r="AD32" s="693" t="s">
        <v>130</v>
      </c>
      <c r="AE32" s="693"/>
      <c r="AF32" s="693"/>
      <c r="AG32" s="693"/>
      <c r="AH32" s="693"/>
      <c r="AI32" s="693"/>
      <c r="AJ32" s="693"/>
      <c r="AK32" s="693"/>
      <c r="AL32" s="668" t="s">
        <v>130</v>
      </c>
      <c r="AM32" s="669"/>
      <c r="AN32" s="669"/>
      <c r="AO32" s="694"/>
      <c r="AP32" s="742"/>
      <c r="AQ32" s="743"/>
      <c r="AR32" s="743"/>
      <c r="AS32" s="743"/>
      <c r="AT32" s="747"/>
      <c r="AU32" s="362" t="s">
        <v>316</v>
      </c>
      <c r="AV32" s="362"/>
      <c r="AW32" s="362"/>
      <c r="AX32" s="662" t="s">
        <v>317</v>
      </c>
      <c r="AY32" s="663"/>
      <c r="AZ32" s="663"/>
      <c r="BA32" s="663"/>
      <c r="BB32" s="663"/>
      <c r="BC32" s="663"/>
      <c r="BD32" s="663"/>
      <c r="BE32" s="663"/>
      <c r="BF32" s="664"/>
      <c r="BG32" s="731">
        <v>98.4</v>
      </c>
      <c r="BH32" s="676"/>
      <c r="BI32" s="676"/>
      <c r="BJ32" s="676"/>
      <c r="BK32" s="676"/>
      <c r="BL32" s="676"/>
      <c r="BM32" s="669">
        <v>91</v>
      </c>
      <c r="BN32" s="732"/>
      <c r="BO32" s="732"/>
      <c r="BP32" s="732"/>
      <c r="BQ32" s="708"/>
      <c r="BR32" s="731">
        <v>98.4</v>
      </c>
      <c r="BS32" s="676"/>
      <c r="BT32" s="676"/>
      <c r="BU32" s="676"/>
      <c r="BV32" s="676"/>
      <c r="BW32" s="676"/>
      <c r="BX32" s="669">
        <v>90.5</v>
      </c>
      <c r="BY32" s="732"/>
      <c r="BZ32" s="732"/>
      <c r="CA32" s="732"/>
      <c r="CB32" s="708"/>
      <c r="CD32" s="756"/>
      <c r="CE32" s="757"/>
      <c r="CF32" s="699" t="s">
        <v>318</v>
      </c>
      <c r="CG32" s="700"/>
      <c r="CH32" s="700"/>
      <c r="CI32" s="700"/>
      <c r="CJ32" s="700"/>
      <c r="CK32" s="700"/>
      <c r="CL32" s="700"/>
      <c r="CM32" s="700"/>
      <c r="CN32" s="700"/>
      <c r="CO32" s="700"/>
      <c r="CP32" s="700"/>
      <c r="CQ32" s="701"/>
      <c r="CR32" s="665" t="s">
        <v>130</v>
      </c>
      <c r="CS32" s="666"/>
      <c r="CT32" s="666"/>
      <c r="CU32" s="666"/>
      <c r="CV32" s="666"/>
      <c r="CW32" s="666"/>
      <c r="CX32" s="666"/>
      <c r="CY32" s="667"/>
      <c r="CZ32" s="668" t="s">
        <v>130</v>
      </c>
      <c r="DA32" s="678"/>
      <c r="DB32" s="678"/>
      <c r="DC32" s="679"/>
      <c r="DD32" s="671" t="s">
        <v>130</v>
      </c>
      <c r="DE32" s="666"/>
      <c r="DF32" s="666"/>
      <c r="DG32" s="666"/>
      <c r="DH32" s="666"/>
      <c r="DI32" s="666"/>
      <c r="DJ32" s="666"/>
      <c r="DK32" s="667"/>
      <c r="DL32" s="671" t="s">
        <v>130</v>
      </c>
      <c r="DM32" s="666"/>
      <c r="DN32" s="666"/>
      <c r="DO32" s="666"/>
      <c r="DP32" s="666"/>
      <c r="DQ32" s="666"/>
      <c r="DR32" s="666"/>
      <c r="DS32" s="666"/>
      <c r="DT32" s="666"/>
      <c r="DU32" s="666"/>
      <c r="DV32" s="667"/>
      <c r="DW32" s="668" t="s">
        <v>130</v>
      </c>
      <c r="DX32" s="678"/>
      <c r="DY32" s="678"/>
      <c r="DZ32" s="678"/>
      <c r="EA32" s="678"/>
      <c r="EB32" s="678"/>
      <c r="EC32" s="710"/>
    </row>
    <row r="33" spans="2:133" ht="11.25" customHeight="1" x14ac:dyDescent="0.2">
      <c r="B33" s="728" t="s">
        <v>319</v>
      </c>
      <c r="C33" s="729"/>
      <c r="D33" s="729"/>
      <c r="E33" s="729"/>
      <c r="F33" s="729"/>
      <c r="G33" s="729"/>
      <c r="H33" s="729"/>
      <c r="I33" s="729"/>
      <c r="J33" s="729"/>
      <c r="K33" s="729"/>
      <c r="L33" s="729"/>
      <c r="M33" s="729"/>
      <c r="N33" s="729"/>
      <c r="O33" s="729"/>
      <c r="P33" s="729"/>
      <c r="Q33" s="730"/>
      <c r="R33" s="665">
        <v>6515</v>
      </c>
      <c r="S33" s="666"/>
      <c r="T33" s="666"/>
      <c r="U33" s="666"/>
      <c r="V33" s="666"/>
      <c r="W33" s="666"/>
      <c r="X33" s="666"/>
      <c r="Y33" s="667"/>
      <c r="Z33" s="692">
        <v>0</v>
      </c>
      <c r="AA33" s="692"/>
      <c r="AB33" s="692"/>
      <c r="AC33" s="692"/>
      <c r="AD33" s="693">
        <v>6515</v>
      </c>
      <c r="AE33" s="693"/>
      <c r="AF33" s="693"/>
      <c r="AG33" s="693"/>
      <c r="AH33" s="693"/>
      <c r="AI33" s="693"/>
      <c r="AJ33" s="693"/>
      <c r="AK33" s="693"/>
      <c r="AL33" s="668">
        <v>0.1</v>
      </c>
      <c r="AM33" s="669"/>
      <c r="AN33" s="669"/>
      <c r="AO33" s="694"/>
      <c r="AP33" s="744"/>
      <c r="AQ33" s="745"/>
      <c r="AR33" s="745"/>
      <c r="AS33" s="745"/>
      <c r="AT33" s="748"/>
      <c r="AU33" s="363"/>
      <c r="AV33" s="363"/>
      <c r="AW33" s="363"/>
      <c r="AX33" s="642" t="s">
        <v>320</v>
      </c>
      <c r="AY33" s="643"/>
      <c r="AZ33" s="643"/>
      <c r="BA33" s="643"/>
      <c r="BB33" s="643"/>
      <c r="BC33" s="643"/>
      <c r="BD33" s="643"/>
      <c r="BE33" s="643"/>
      <c r="BF33" s="644"/>
      <c r="BG33" s="727">
        <v>98.9</v>
      </c>
      <c r="BH33" s="646"/>
      <c r="BI33" s="646"/>
      <c r="BJ33" s="646"/>
      <c r="BK33" s="646"/>
      <c r="BL33" s="646"/>
      <c r="BM33" s="684">
        <v>93.4</v>
      </c>
      <c r="BN33" s="646"/>
      <c r="BO33" s="646"/>
      <c r="BP33" s="646"/>
      <c r="BQ33" s="695"/>
      <c r="BR33" s="727">
        <v>98.9</v>
      </c>
      <c r="BS33" s="646"/>
      <c r="BT33" s="646"/>
      <c r="BU33" s="646"/>
      <c r="BV33" s="646"/>
      <c r="BW33" s="646"/>
      <c r="BX33" s="684">
        <v>92.5</v>
      </c>
      <c r="BY33" s="646"/>
      <c r="BZ33" s="646"/>
      <c r="CA33" s="646"/>
      <c r="CB33" s="695"/>
      <c r="CD33" s="699" t="s">
        <v>321</v>
      </c>
      <c r="CE33" s="700"/>
      <c r="CF33" s="700"/>
      <c r="CG33" s="700"/>
      <c r="CH33" s="700"/>
      <c r="CI33" s="700"/>
      <c r="CJ33" s="700"/>
      <c r="CK33" s="700"/>
      <c r="CL33" s="700"/>
      <c r="CM33" s="700"/>
      <c r="CN33" s="700"/>
      <c r="CO33" s="700"/>
      <c r="CP33" s="700"/>
      <c r="CQ33" s="701"/>
      <c r="CR33" s="665">
        <v>6624990</v>
      </c>
      <c r="CS33" s="676"/>
      <c r="CT33" s="676"/>
      <c r="CU33" s="676"/>
      <c r="CV33" s="676"/>
      <c r="CW33" s="676"/>
      <c r="CX33" s="676"/>
      <c r="CY33" s="677"/>
      <c r="CZ33" s="668">
        <v>49.3</v>
      </c>
      <c r="DA33" s="678"/>
      <c r="DB33" s="678"/>
      <c r="DC33" s="679"/>
      <c r="DD33" s="671">
        <v>3457537</v>
      </c>
      <c r="DE33" s="676"/>
      <c r="DF33" s="676"/>
      <c r="DG33" s="676"/>
      <c r="DH33" s="676"/>
      <c r="DI33" s="676"/>
      <c r="DJ33" s="676"/>
      <c r="DK33" s="677"/>
      <c r="DL33" s="671">
        <v>2097275</v>
      </c>
      <c r="DM33" s="676"/>
      <c r="DN33" s="676"/>
      <c r="DO33" s="676"/>
      <c r="DP33" s="676"/>
      <c r="DQ33" s="676"/>
      <c r="DR33" s="676"/>
      <c r="DS33" s="676"/>
      <c r="DT33" s="676"/>
      <c r="DU33" s="676"/>
      <c r="DV33" s="677"/>
      <c r="DW33" s="668">
        <v>39.6</v>
      </c>
      <c r="DX33" s="678"/>
      <c r="DY33" s="678"/>
      <c r="DZ33" s="678"/>
      <c r="EA33" s="678"/>
      <c r="EB33" s="678"/>
      <c r="EC33" s="710"/>
    </row>
    <row r="34" spans="2:133" ht="11.25" customHeight="1" x14ac:dyDescent="0.2">
      <c r="B34" s="662" t="s">
        <v>322</v>
      </c>
      <c r="C34" s="663"/>
      <c r="D34" s="663"/>
      <c r="E34" s="663"/>
      <c r="F34" s="663"/>
      <c r="G34" s="663"/>
      <c r="H34" s="663"/>
      <c r="I34" s="663"/>
      <c r="J34" s="663"/>
      <c r="K34" s="663"/>
      <c r="L34" s="663"/>
      <c r="M34" s="663"/>
      <c r="N34" s="663"/>
      <c r="O34" s="663"/>
      <c r="P34" s="663"/>
      <c r="Q34" s="664"/>
      <c r="R34" s="665">
        <v>686530</v>
      </c>
      <c r="S34" s="666"/>
      <c r="T34" s="666"/>
      <c r="U34" s="666"/>
      <c r="V34" s="666"/>
      <c r="W34" s="666"/>
      <c r="X34" s="666"/>
      <c r="Y34" s="667"/>
      <c r="Z34" s="692">
        <v>4.9000000000000004</v>
      </c>
      <c r="AA34" s="692"/>
      <c r="AB34" s="692"/>
      <c r="AC34" s="692"/>
      <c r="AD34" s="693" t="s">
        <v>130</v>
      </c>
      <c r="AE34" s="693"/>
      <c r="AF34" s="693"/>
      <c r="AG34" s="693"/>
      <c r="AH34" s="693"/>
      <c r="AI34" s="693"/>
      <c r="AJ34" s="693"/>
      <c r="AK34" s="693"/>
      <c r="AL34" s="668" t="s">
        <v>130</v>
      </c>
      <c r="AM34" s="669"/>
      <c r="AN34" s="669"/>
      <c r="AO34" s="694"/>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9" t="s">
        <v>323</v>
      </c>
      <c r="CE34" s="700"/>
      <c r="CF34" s="700"/>
      <c r="CG34" s="700"/>
      <c r="CH34" s="700"/>
      <c r="CI34" s="700"/>
      <c r="CJ34" s="700"/>
      <c r="CK34" s="700"/>
      <c r="CL34" s="700"/>
      <c r="CM34" s="700"/>
      <c r="CN34" s="700"/>
      <c r="CO34" s="700"/>
      <c r="CP34" s="700"/>
      <c r="CQ34" s="701"/>
      <c r="CR34" s="665">
        <v>1506249</v>
      </c>
      <c r="CS34" s="666"/>
      <c r="CT34" s="666"/>
      <c r="CU34" s="666"/>
      <c r="CV34" s="666"/>
      <c r="CW34" s="666"/>
      <c r="CX34" s="666"/>
      <c r="CY34" s="667"/>
      <c r="CZ34" s="668">
        <v>11.2</v>
      </c>
      <c r="DA34" s="678"/>
      <c r="DB34" s="678"/>
      <c r="DC34" s="679"/>
      <c r="DD34" s="671">
        <v>901706</v>
      </c>
      <c r="DE34" s="666"/>
      <c r="DF34" s="666"/>
      <c r="DG34" s="666"/>
      <c r="DH34" s="666"/>
      <c r="DI34" s="666"/>
      <c r="DJ34" s="666"/>
      <c r="DK34" s="667"/>
      <c r="DL34" s="671">
        <v>678525</v>
      </c>
      <c r="DM34" s="666"/>
      <c r="DN34" s="666"/>
      <c r="DO34" s="666"/>
      <c r="DP34" s="666"/>
      <c r="DQ34" s="666"/>
      <c r="DR34" s="666"/>
      <c r="DS34" s="666"/>
      <c r="DT34" s="666"/>
      <c r="DU34" s="666"/>
      <c r="DV34" s="667"/>
      <c r="DW34" s="668">
        <v>12.8</v>
      </c>
      <c r="DX34" s="678"/>
      <c r="DY34" s="678"/>
      <c r="DZ34" s="678"/>
      <c r="EA34" s="678"/>
      <c r="EB34" s="678"/>
      <c r="EC34" s="710"/>
    </row>
    <row r="35" spans="2:133" ht="11.25" customHeight="1" x14ac:dyDescent="0.2">
      <c r="B35" s="662" t="s">
        <v>324</v>
      </c>
      <c r="C35" s="663"/>
      <c r="D35" s="663"/>
      <c r="E35" s="663"/>
      <c r="F35" s="663"/>
      <c r="G35" s="663"/>
      <c r="H35" s="663"/>
      <c r="I35" s="663"/>
      <c r="J35" s="663"/>
      <c r="K35" s="663"/>
      <c r="L35" s="663"/>
      <c r="M35" s="663"/>
      <c r="N35" s="663"/>
      <c r="O35" s="663"/>
      <c r="P35" s="663"/>
      <c r="Q35" s="664"/>
      <c r="R35" s="665">
        <v>83221</v>
      </c>
      <c r="S35" s="666"/>
      <c r="T35" s="666"/>
      <c r="U35" s="666"/>
      <c r="V35" s="666"/>
      <c r="W35" s="666"/>
      <c r="X35" s="666"/>
      <c r="Y35" s="667"/>
      <c r="Z35" s="692">
        <v>0.6</v>
      </c>
      <c r="AA35" s="692"/>
      <c r="AB35" s="692"/>
      <c r="AC35" s="692"/>
      <c r="AD35" s="693">
        <v>22638</v>
      </c>
      <c r="AE35" s="693"/>
      <c r="AF35" s="693"/>
      <c r="AG35" s="693"/>
      <c r="AH35" s="693"/>
      <c r="AI35" s="693"/>
      <c r="AJ35" s="693"/>
      <c r="AK35" s="693"/>
      <c r="AL35" s="668">
        <v>0.4</v>
      </c>
      <c r="AM35" s="669"/>
      <c r="AN35" s="669"/>
      <c r="AO35" s="694"/>
      <c r="AP35" s="218"/>
      <c r="AQ35" s="724" t="s">
        <v>325</v>
      </c>
      <c r="AR35" s="725"/>
      <c r="AS35" s="725"/>
      <c r="AT35" s="725"/>
      <c r="AU35" s="725"/>
      <c r="AV35" s="725"/>
      <c r="AW35" s="725"/>
      <c r="AX35" s="725"/>
      <c r="AY35" s="725"/>
      <c r="AZ35" s="725"/>
      <c r="BA35" s="725"/>
      <c r="BB35" s="725"/>
      <c r="BC35" s="725"/>
      <c r="BD35" s="725"/>
      <c r="BE35" s="725"/>
      <c r="BF35" s="726"/>
      <c r="BG35" s="724" t="s">
        <v>326</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699" t="s">
        <v>327</v>
      </c>
      <c r="CE35" s="700"/>
      <c r="CF35" s="700"/>
      <c r="CG35" s="700"/>
      <c r="CH35" s="700"/>
      <c r="CI35" s="700"/>
      <c r="CJ35" s="700"/>
      <c r="CK35" s="700"/>
      <c r="CL35" s="700"/>
      <c r="CM35" s="700"/>
      <c r="CN35" s="700"/>
      <c r="CO35" s="700"/>
      <c r="CP35" s="700"/>
      <c r="CQ35" s="701"/>
      <c r="CR35" s="665">
        <v>85752</v>
      </c>
      <c r="CS35" s="676"/>
      <c r="CT35" s="676"/>
      <c r="CU35" s="676"/>
      <c r="CV35" s="676"/>
      <c r="CW35" s="676"/>
      <c r="CX35" s="676"/>
      <c r="CY35" s="677"/>
      <c r="CZ35" s="668">
        <v>0.6</v>
      </c>
      <c r="DA35" s="678"/>
      <c r="DB35" s="678"/>
      <c r="DC35" s="679"/>
      <c r="DD35" s="671">
        <v>72468</v>
      </c>
      <c r="DE35" s="676"/>
      <c r="DF35" s="676"/>
      <c r="DG35" s="676"/>
      <c r="DH35" s="676"/>
      <c r="DI35" s="676"/>
      <c r="DJ35" s="676"/>
      <c r="DK35" s="677"/>
      <c r="DL35" s="671">
        <v>17164</v>
      </c>
      <c r="DM35" s="676"/>
      <c r="DN35" s="676"/>
      <c r="DO35" s="676"/>
      <c r="DP35" s="676"/>
      <c r="DQ35" s="676"/>
      <c r="DR35" s="676"/>
      <c r="DS35" s="676"/>
      <c r="DT35" s="676"/>
      <c r="DU35" s="676"/>
      <c r="DV35" s="677"/>
      <c r="DW35" s="668">
        <v>0.3</v>
      </c>
      <c r="DX35" s="678"/>
      <c r="DY35" s="678"/>
      <c r="DZ35" s="678"/>
      <c r="EA35" s="678"/>
      <c r="EB35" s="678"/>
      <c r="EC35" s="710"/>
    </row>
    <row r="36" spans="2:133" ht="11.25" customHeight="1" x14ac:dyDescent="0.2">
      <c r="B36" s="662" t="s">
        <v>328</v>
      </c>
      <c r="C36" s="663"/>
      <c r="D36" s="663"/>
      <c r="E36" s="663"/>
      <c r="F36" s="663"/>
      <c r="G36" s="663"/>
      <c r="H36" s="663"/>
      <c r="I36" s="663"/>
      <c r="J36" s="663"/>
      <c r="K36" s="663"/>
      <c r="L36" s="663"/>
      <c r="M36" s="663"/>
      <c r="N36" s="663"/>
      <c r="O36" s="663"/>
      <c r="P36" s="663"/>
      <c r="Q36" s="664"/>
      <c r="R36" s="665">
        <v>254552</v>
      </c>
      <c r="S36" s="666"/>
      <c r="T36" s="666"/>
      <c r="U36" s="666"/>
      <c r="V36" s="666"/>
      <c r="W36" s="666"/>
      <c r="X36" s="666"/>
      <c r="Y36" s="667"/>
      <c r="Z36" s="692">
        <v>1.8</v>
      </c>
      <c r="AA36" s="692"/>
      <c r="AB36" s="692"/>
      <c r="AC36" s="692"/>
      <c r="AD36" s="693" t="s">
        <v>130</v>
      </c>
      <c r="AE36" s="693"/>
      <c r="AF36" s="693"/>
      <c r="AG36" s="693"/>
      <c r="AH36" s="693"/>
      <c r="AI36" s="693"/>
      <c r="AJ36" s="693"/>
      <c r="AK36" s="693"/>
      <c r="AL36" s="668" t="s">
        <v>130</v>
      </c>
      <c r="AM36" s="669"/>
      <c r="AN36" s="669"/>
      <c r="AO36" s="694"/>
      <c r="AP36" s="218"/>
      <c r="AQ36" s="715" t="s">
        <v>329</v>
      </c>
      <c r="AR36" s="716"/>
      <c r="AS36" s="716"/>
      <c r="AT36" s="716"/>
      <c r="AU36" s="716"/>
      <c r="AV36" s="716"/>
      <c r="AW36" s="716"/>
      <c r="AX36" s="716"/>
      <c r="AY36" s="717"/>
      <c r="AZ36" s="718">
        <v>1063459</v>
      </c>
      <c r="BA36" s="719"/>
      <c r="BB36" s="719"/>
      <c r="BC36" s="719"/>
      <c r="BD36" s="719"/>
      <c r="BE36" s="719"/>
      <c r="BF36" s="720"/>
      <c r="BG36" s="721" t="s">
        <v>330</v>
      </c>
      <c r="BH36" s="722"/>
      <c r="BI36" s="722"/>
      <c r="BJ36" s="722"/>
      <c r="BK36" s="722"/>
      <c r="BL36" s="722"/>
      <c r="BM36" s="722"/>
      <c r="BN36" s="722"/>
      <c r="BO36" s="722"/>
      <c r="BP36" s="722"/>
      <c r="BQ36" s="722"/>
      <c r="BR36" s="722"/>
      <c r="BS36" s="722"/>
      <c r="BT36" s="722"/>
      <c r="BU36" s="723"/>
      <c r="BV36" s="718">
        <v>172114</v>
      </c>
      <c r="BW36" s="719"/>
      <c r="BX36" s="719"/>
      <c r="BY36" s="719"/>
      <c r="BZ36" s="719"/>
      <c r="CA36" s="719"/>
      <c r="CB36" s="720"/>
      <c r="CD36" s="699" t="s">
        <v>331</v>
      </c>
      <c r="CE36" s="700"/>
      <c r="CF36" s="700"/>
      <c r="CG36" s="700"/>
      <c r="CH36" s="700"/>
      <c r="CI36" s="700"/>
      <c r="CJ36" s="700"/>
      <c r="CK36" s="700"/>
      <c r="CL36" s="700"/>
      <c r="CM36" s="700"/>
      <c r="CN36" s="700"/>
      <c r="CO36" s="700"/>
      <c r="CP36" s="700"/>
      <c r="CQ36" s="701"/>
      <c r="CR36" s="665">
        <v>2732488</v>
      </c>
      <c r="CS36" s="666"/>
      <c r="CT36" s="666"/>
      <c r="CU36" s="666"/>
      <c r="CV36" s="666"/>
      <c r="CW36" s="666"/>
      <c r="CX36" s="666"/>
      <c r="CY36" s="667"/>
      <c r="CZ36" s="668">
        <v>20.3</v>
      </c>
      <c r="DA36" s="678"/>
      <c r="DB36" s="678"/>
      <c r="DC36" s="679"/>
      <c r="DD36" s="671">
        <v>894073</v>
      </c>
      <c r="DE36" s="666"/>
      <c r="DF36" s="666"/>
      <c r="DG36" s="666"/>
      <c r="DH36" s="666"/>
      <c r="DI36" s="666"/>
      <c r="DJ36" s="666"/>
      <c r="DK36" s="667"/>
      <c r="DL36" s="671">
        <v>637087</v>
      </c>
      <c r="DM36" s="666"/>
      <c r="DN36" s="666"/>
      <c r="DO36" s="666"/>
      <c r="DP36" s="666"/>
      <c r="DQ36" s="666"/>
      <c r="DR36" s="666"/>
      <c r="DS36" s="666"/>
      <c r="DT36" s="666"/>
      <c r="DU36" s="666"/>
      <c r="DV36" s="667"/>
      <c r="DW36" s="668">
        <v>12</v>
      </c>
      <c r="DX36" s="678"/>
      <c r="DY36" s="678"/>
      <c r="DZ36" s="678"/>
      <c r="EA36" s="678"/>
      <c r="EB36" s="678"/>
      <c r="EC36" s="710"/>
    </row>
    <row r="37" spans="2:133" ht="11.25" customHeight="1" x14ac:dyDescent="0.2">
      <c r="B37" s="662" t="s">
        <v>332</v>
      </c>
      <c r="C37" s="663"/>
      <c r="D37" s="663"/>
      <c r="E37" s="663"/>
      <c r="F37" s="663"/>
      <c r="G37" s="663"/>
      <c r="H37" s="663"/>
      <c r="I37" s="663"/>
      <c r="J37" s="663"/>
      <c r="K37" s="663"/>
      <c r="L37" s="663"/>
      <c r="M37" s="663"/>
      <c r="N37" s="663"/>
      <c r="O37" s="663"/>
      <c r="P37" s="663"/>
      <c r="Q37" s="664"/>
      <c r="R37" s="665">
        <v>2091669</v>
      </c>
      <c r="S37" s="666"/>
      <c r="T37" s="666"/>
      <c r="U37" s="666"/>
      <c r="V37" s="666"/>
      <c r="W37" s="666"/>
      <c r="X37" s="666"/>
      <c r="Y37" s="667"/>
      <c r="Z37" s="692">
        <v>15.1</v>
      </c>
      <c r="AA37" s="692"/>
      <c r="AB37" s="692"/>
      <c r="AC37" s="692"/>
      <c r="AD37" s="693" t="s">
        <v>130</v>
      </c>
      <c r="AE37" s="693"/>
      <c r="AF37" s="693"/>
      <c r="AG37" s="693"/>
      <c r="AH37" s="693"/>
      <c r="AI37" s="693"/>
      <c r="AJ37" s="693"/>
      <c r="AK37" s="693"/>
      <c r="AL37" s="668" t="s">
        <v>130</v>
      </c>
      <c r="AM37" s="669"/>
      <c r="AN37" s="669"/>
      <c r="AO37" s="694"/>
      <c r="AQ37" s="705" t="s">
        <v>333</v>
      </c>
      <c r="AR37" s="706"/>
      <c r="AS37" s="706"/>
      <c r="AT37" s="706"/>
      <c r="AU37" s="706"/>
      <c r="AV37" s="706"/>
      <c r="AW37" s="706"/>
      <c r="AX37" s="706"/>
      <c r="AY37" s="707"/>
      <c r="AZ37" s="665">
        <v>275442</v>
      </c>
      <c r="BA37" s="666"/>
      <c r="BB37" s="666"/>
      <c r="BC37" s="666"/>
      <c r="BD37" s="676"/>
      <c r="BE37" s="676"/>
      <c r="BF37" s="708"/>
      <c r="BG37" s="699" t="s">
        <v>334</v>
      </c>
      <c r="BH37" s="700"/>
      <c r="BI37" s="700"/>
      <c r="BJ37" s="700"/>
      <c r="BK37" s="700"/>
      <c r="BL37" s="700"/>
      <c r="BM37" s="700"/>
      <c r="BN37" s="700"/>
      <c r="BO37" s="700"/>
      <c r="BP37" s="700"/>
      <c r="BQ37" s="700"/>
      <c r="BR37" s="700"/>
      <c r="BS37" s="700"/>
      <c r="BT37" s="700"/>
      <c r="BU37" s="701"/>
      <c r="BV37" s="665">
        <v>139225</v>
      </c>
      <c r="BW37" s="666"/>
      <c r="BX37" s="666"/>
      <c r="BY37" s="666"/>
      <c r="BZ37" s="666"/>
      <c r="CA37" s="666"/>
      <c r="CB37" s="709"/>
      <c r="CD37" s="699" t="s">
        <v>335</v>
      </c>
      <c r="CE37" s="700"/>
      <c r="CF37" s="700"/>
      <c r="CG37" s="700"/>
      <c r="CH37" s="700"/>
      <c r="CI37" s="700"/>
      <c r="CJ37" s="700"/>
      <c r="CK37" s="700"/>
      <c r="CL37" s="700"/>
      <c r="CM37" s="700"/>
      <c r="CN37" s="700"/>
      <c r="CO37" s="700"/>
      <c r="CP37" s="700"/>
      <c r="CQ37" s="701"/>
      <c r="CR37" s="665">
        <v>525114</v>
      </c>
      <c r="CS37" s="676"/>
      <c r="CT37" s="676"/>
      <c r="CU37" s="676"/>
      <c r="CV37" s="676"/>
      <c r="CW37" s="676"/>
      <c r="CX37" s="676"/>
      <c r="CY37" s="677"/>
      <c r="CZ37" s="668">
        <v>3.9</v>
      </c>
      <c r="DA37" s="678"/>
      <c r="DB37" s="678"/>
      <c r="DC37" s="679"/>
      <c r="DD37" s="671">
        <v>521114</v>
      </c>
      <c r="DE37" s="676"/>
      <c r="DF37" s="676"/>
      <c r="DG37" s="676"/>
      <c r="DH37" s="676"/>
      <c r="DI37" s="676"/>
      <c r="DJ37" s="676"/>
      <c r="DK37" s="677"/>
      <c r="DL37" s="671">
        <v>507006</v>
      </c>
      <c r="DM37" s="676"/>
      <c r="DN37" s="676"/>
      <c r="DO37" s="676"/>
      <c r="DP37" s="676"/>
      <c r="DQ37" s="676"/>
      <c r="DR37" s="676"/>
      <c r="DS37" s="676"/>
      <c r="DT37" s="676"/>
      <c r="DU37" s="676"/>
      <c r="DV37" s="677"/>
      <c r="DW37" s="668">
        <v>9.6</v>
      </c>
      <c r="DX37" s="678"/>
      <c r="DY37" s="678"/>
      <c r="DZ37" s="678"/>
      <c r="EA37" s="678"/>
      <c r="EB37" s="678"/>
      <c r="EC37" s="710"/>
    </row>
    <row r="38" spans="2:133" ht="11.25" customHeight="1" x14ac:dyDescent="0.2">
      <c r="B38" s="662" t="s">
        <v>336</v>
      </c>
      <c r="C38" s="663"/>
      <c r="D38" s="663"/>
      <c r="E38" s="663"/>
      <c r="F38" s="663"/>
      <c r="G38" s="663"/>
      <c r="H38" s="663"/>
      <c r="I38" s="663"/>
      <c r="J38" s="663"/>
      <c r="K38" s="663"/>
      <c r="L38" s="663"/>
      <c r="M38" s="663"/>
      <c r="N38" s="663"/>
      <c r="O38" s="663"/>
      <c r="P38" s="663"/>
      <c r="Q38" s="664"/>
      <c r="R38" s="665">
        <v>908466</v>
      </c>
      <c r="S38" s="666"/>
      <c r="T38" s="666"/>
      <c r="U38" s="666"/>
      <c r="V38" s="666"/>
      <c r="W38" s="666"/>
      <c r="X38" s="666"/>
      <c r="Y38" s="667"/>
      <c r="Z38" s="692">
        <v>6.5</v>
      </c>
      <c r="AA38" s="692"/>
      <c r="AB38" s="692"/>
      <c r="AC38" s="692"/>
      <c r="AD38" s="693" t="s">
        <v>130</v>
      </c>
      <c r="AE38" s="693"/>
      <c r="AF38" s="693"/>
      <c r="AG38" s="693"/>
      <c r="AH38" s="693"/>
      <c r="AI38" s="693"/>
      <c r="AJ38" s="693"/>
      <c r="AK38" s="693"/>
      <c r="AL38" s="668" t="s">
        <v>130</v>
      </c>
      <c r="AM38" s="669"/>
      <c r="AN38" s="669"/>
      <c r="AO38" s="694"/>
      <c r="AQ38" s="705" t="s">
        <v>337</v>
      </c>
      <c r="AR38" s="706"/>
      <c r="AS38" s="706"/>
      <c r="AT38" s="706"/>
      <c r="AU38" s="706"/>
      <c r="AV38" s="706"/>
      <c r="AW38" s="706"/>
      <c r="AX38" s="706"/>
      <c r="AY38" s="707"/>
      <c r="AZ38" s="665">
        <v>10004</v>
      </c>
      <c r="BA38" s="666"/>
      <c r="BB38" s="666"/>
      <c r="BC38" s="666"/>
      <c r="BD38" s="676"/>
      <c r="BE38" s="676"/>
      <c r="BF38" s="708"/>
      <c r="BG38" s="699" t="s">
        <v>338</v>
      </c>
      <c r="BH38" s="700"/>
      <c r="BI38" s="700"/>
      <c r="BJ38" s="700"/>
      <c r="BK38" s="700"/>
      <c r="BL38" s="700"/>
      <c r="BM38" s="700"/>
      <c r="BN38" s="700"/>
      <c r="BO38" s="700"/>
      <c r="BP38" s="700"/>
      <c r="BQ38" s="700"/>
      <c r="BR38" s="700"/>
      <c r="BS38" s="700"/>
      <c r="BT38" s="700"/>
      <c r="BU38" s="701"/>
      <c r="BV38" s="665">
        <v>2624</v>
      </c>
      <c r="BW38" s="666"/>
      <c r="BX38" s="666"/>
      <c r="BY38" s="666"/>
      <c r="BZ38" s="666"/>
      <c r="CA38" s="666"/>
      <c r="CB38" s="709"/>
      <c r="CD38" s="699" t="s">
        <v>339</v>
      </c>
      <c r="CE38" s="700"/>
      <c r="CF38" s="700"/>
      <c r="CG38" s="700"/>
      <c r="CH38" s="700"/>
      <c r="CI38" s="700"/>
      <c r="CJ38" s="700"/>
      <c r="CK38" s="700"/>
      <c r="CL38" s="700"/>
      <c r="CM38" s="700"/>
      <c r="CN38" s="700"/>
      <c r="CO38" s="700"/>
      <c r="CP38" s="700"/>
      <c r="CQ38" s="701"/>
      <c r="CR38" s="665">
        <v>1053455</v>
      </c>
      <c r="CS38" s="666"/>
      <c r="CT38" s="666"/>
      <c r="CU38" s="666"/>
      <c r="CV38" s="666"/>
      <c r="CW38" s="666"/>
      <c r="CX38" s="666"/>
      <c r="CY38" s="667"/>
      <c r="CZ38" s="668">
        <v>7.8</v>
      </c>
      <c r="DA38" s="678"/>
      <c r="DB38" s="678"/>
      <c r="DC38" s="679"/>
      <c r="DD38" s="671">
        <v>880572</v>
      </c>
      <c r="DE38" s="666"/>
      <c r="DF38" s="666"/>
      <c r="DG38" s="666"/>
      <c r="DH38" s="666"/>
      <c r="DI38" s="666"/>
      <c r="DJ38" s="666"/>
      <c r="DK38" s="667"/>
      <c r="DL38" s="671">
        <v>749407</v>
      </c>
      <c r="DM38" s="666"/>
      <c r="DN38" s="666"/>
      <c r="DO38" s="666"/>
      <c r="DP38" s="666"/>
      <c r="DQ38" s="666"/>
      <c r="DR38" s="666"/>
      <c r="DS38" s="666"/>
      <c r="DT38" s="666"/>
      <c r="DU38" s="666"/>
      <c r="DV38" s="667"/>
      <c r="DW38" s="668">
        <v>14.2</v>
      </c>
      <c r="DX38" s="678"/>
      <c r="DY38" s="678"/>
      <c r="DZ38" s="678"/>
      <c r="EA38" s="678"/>
      <c r="EB38" s="678"/>
      <c r="EC38" s="710"/>
    </row>
    <row r="39" spans="2:133" ht="11.25" customHeight="1" x14ac:dyDescent="0.2">
      <c r="B39" s="662" t="s">
        <v>340</v>
      </c>
      <c r="C39" s="663"/>
      <c r="D39" s="663"/>
      <c r="E39" s="663"/>
      <c r="F39" s="663"/>
      <c r="G39" s="663"/>
      <c r="H39" s="663"/>
      <c r="I39" s="663"/>
      <c r="J39" s="663"/>
      <c r="K39" s="663"/>
      <c r="L39" s="663"/>
      <c r="M39" s="663"/>
      <c r="N39" s="663"/>
      <c r="O39" s="663"/>
      <c r="P39" s="663"/>
      <c r="Q39" s="664"/>
      <c r="R39" s="665">
        <v>96668</v>
      </c>
      <c r="S39" s="666"/>
      <c r="T39" s="666"/>
      <c r="U39" s="666"/>
      <c r="V39" s="666"/>
      <c r="W39" s="666"/>
      <c r="X39" s="666"/>
      <c r="Y39" s="667"/>
      <c r="Z39" s="692">
        <v>0.7</v>
      </c>
      <c r="AA39" s="692"/>
      <c r="AB39" s="692"/>
      <c r="AC39" s="692"/>
      <c r="AD39" s="693">
        <v>20543</v>
      </c>
      <c r="AE39" s="693"/>
      <c r="AF39" s="693"/>
      <c r="AG39" s="693"/>
      <c r="AH39" s="693"/>
      <c r="AI39" s="693"/>
      <c r="AJ39" s="693"/>
      <c r="AK39" s="693"/>
      <c r="AL39" s="668">
        <v>0.4</v>
      </c>
      <c r="AM39" s="669"/>
      <c r="AN39" s="669"/>
      <c r="AO39" s="694"/>
      <c r="AQ39" s="705" t="s">
        <v>341</v>
      </c>
      <c r="AR39" s="706"/>
      <c r="AS39" s="706"/>
      <c r="AT39" s="706"/>
      <c r="AU39" s="706"/>
      <c r="AV39" s="706"/>
      <c r="AW39" s="706"/>
      <c r="AX39" s="706"/>
      <c r="AY39" s="707"/>
      <c r="AZ39" s="665" t="s">
        <v>130</v>
      </c>
      <c r="BA39" s="666"/>
      <c r="BB39" s="666"/>
      <c r="BC39" s="666"/>
      <c r="BD39" s="676"/>
      <c r="BE39" s="676"/>
      <c r="BF39" s="708"/>
      <c r="BG39" s="699" t="s">
        <v>342</v>
      </c>
      <c r="BH39" s="700"/>
      <c r="BI39" s="700"/>
      <c r="BJ39" s="700"/>
      <c r="BK39" s="700"/>
      <c r="BL39" s="700"/>
      <c r="BM39" s="700"/>
      <c r="BN39" s="700"/>
      <c r="BO39" s="700"/>
      <c r="BP39" s="700"/>
      <c r="BQ39" s="700"/>
      <c r="BR39" s="700"/>
      <c r="BS39" s="700"/>
      <c r="BT39" s="700"/>
      <c r="BU39" s="701"/>
      <c r="BV39" s="665">
        <v>4164</v>
      </c>
      <c r="BW39" s="666"/>
      <c r="BX39" s="666"/>
      <c r="BY39" s="666"/>
      <c r="BZ39" s="666"/>
      <c r="CA39" s="666"/>
      <c r="CB39" s="709"/>
      <c r="CD39" s="699" t="s">
        <v>343</v>
      </c>
      <c r="CE39" s="700"/>
      <c r="CF39" s="700"/>
      <c r="CG39" s="700"/>
      <c r="CH39" s="700"/>
      <c r="CI39" s="700"/>
      <c r="CJ39" s="700"/>
      <c r="CK39" s="700"/>
      <c r="CL39" s="700"/>
      <c r="CM39" s="700"/>
      <c r="CN39" s="700"/>
      <c r="CO39" s="700"/>
      <c r="CP39" s="700"/>
      <c r="CQ39" s="701"/>
      <c r="CR39" s="665">
        <v>1228454</v>
      </c>
      <c r="CS39" s="676"/>
      <c r="CT39" s="676"/>
      <c r="CU39" s="676"/>
      <c r="CV39" s="676"/>
      <c r="CW39" s="676"/>
      <c r="CX39" s="676"/>
      <c r="CY39" s="677"/>
      <c r="CZ39" s="668">
        <v>9.1</v>
      </c>
      <c r="DA39" s="678"/>
      <c r="DB39" s="678"/>
      <c r="DC39" s="679"/>
      <c r="DD39" s="671">
        <v>690126</v>
      </c>
      <c r="DE39" s="676"/>
      <c r="DF39" s="676"/>
      <c r="DG39" s="676"/>
      <c r="DH39" s="676"/>
      <c r="DI39" s="676"/>
      <c r="DJ39" s="676"/>
      <c r="DK39" s="677"/>
      <c r="DL39" s="671" t="s">
        <v>130</v>
      </c>
      <c r="DM39" s="676"/>
      <c r="DN39" s="676"/>
      <c r="DO39" s="676"/>
      <c r="DP39" s="676"/>
      <c r="DQ39" s="676"/>
      <c r="DR39" s="676"/>
      <c r="DS39" s="676"/>
      <c r="DT39" s="676"/>
      <c r="DU39" s="676"/>
      <c r="DV39" s="677"/>
      <c r="DW39" s="668" t="s">
        <v>130</v>
      </c>
      <c r="DX39" s="678"/>
      <c r="DY39" s="678"/>
      <c r="DZ39" s="678"/>
      <c r="EA39" s="678"/>
      <c r="EB39" s="678"/>
      <c r="EC39" s="710"/>
    </row>
    <row r="40" spans="2:133" ht="11.25" customHeight="1" x14ac:dyDescent="0.2">
      <c r="B40" s="662" t="s">
        <v>344</v>
      </c>
      <c r="C40" s="663"/>
      <c r="D40" s="663"/>
      <c r="E40" s="663"/>
      <c r="F40" s="663"/>
      <c r="G40" s="663"/>
      <c r="H40" s="663"/>
      <c r="I40" s="663"/>
      <c r="J40" s="663"/>
      <c r="K40" s="663"/>
      <c r="L40" s="663"/>
      <c r="M40" s="663"/>
      <c r="N40" s="663"/>
      <c r="O40" s="663"/>
      <c r="P40" s="663"/>
      <c r="Q40" s="664"/>
      <c r="R40" s="665">
        <v>1545445</v>
      </c>
      <c r="S40" s="666"/>
      <c r="T40" s="666"/>
      <c r="U40" s="666"/>
      <c r="V40" s="666"/>
      <c r="W40" s="666"/>
      <c r="X40" s="666"/>
      <c r="Y40" s="667"/>
      <c r="Z40" s="692">
        <v>11.1</v>
      </c>
      <c r="AA40" s="692"/>
      <c r="AB40" s="692"/>
      <c r="AC40" s="692"/>
      <c r="AD40" s="693" t="s">
        <v>130</v>
      </c>
      <c r="AE40" s="693"/>
      <c r="AF40" s="693"/>
      <c r="AG40" s="693"/>
      <c r="AH40" s="693"/>
      <c r="AI40" s="693"/>
      <c r="AJ40" s="693"/>
      <c r="AK40" s="693"/>
      <c r="AL40" s="668" t="s">
        <v>130</v>
      </c>
      <c r="AM40" s="669"/>
      <c r="AN40" s="669"/>
      <c r="AO40" s="694"/>
      <c r="AQ40" s="705" t="s">
        <v>345</v>
      </c>
      <c r="AR40" s="706"/>
      <c r="AS40" s="706"/>
      <c r="AT40" s="706"/>
      <c r="AU40" s="706"/>
      <c r="AV40" s="706"/>
      <c r="AW40" s="706"/>
      <c r="AX40" s="706"/>
      <c r="AY40" s="707"/>
      <c r="AZ40" s="665" t="s">
        <v>130</v>
      </c>
      <c r="BA40" s="666"/>
      <c r="BB40" s="666"/>
      <c r="BC40" s="666"/>
      <c r="BD40" s="676"/>
      <c r="BE40" s="676"/>
      <c r="BF40" s="708"/>
      <c r="BG40" s="711" t="s">
        <v>346</v>
      </c>
      <c r="BH40" s="712"/>
      <c r="BI40" s="712"/>
      <c r="BJ40" s="712"/>
      <c r="BK40" s="712"/>
      <c r="BL40" s="364"/>
      <c r="BM40" s="700" t="s">
        <v>347</v>
      </c>
      <c r="BN40" s="700"/>
      <c r="BO40" s="700"/>
      <c r="BP40" s="700"/>
      <c r="BQ40" s="700"/>
      <c r="BR40" s="700"/>
      <c r="BS40" s="700"/>
      <c r="BT40" s="700"/>
      <c r="BU40" s="701"/>
      <c r="BV40" s="665">
        <v>89</v>
      </c>
      <c r="BW40" s="666"/>
      <c r="BX40" s="666"/>
      <c r="BY40" s="666"/>
      <c r="BZ40" s="666"/>
      <c r="CA40" s="666"/>
      <c r="CB40" s="709"/>
      <c r="CD40" s="699" t="s">
        <v>348</v>
      </c>
      <c r="CE40" s="700"/>
      <c r="CF40" s="700"/>
      <c r="CG40" s="700"/>
      <c r="CH40" s="700"/>
      <c r="CI40" s="700"/>
      <c r="CJ40" s="700"/>
      <c r="CK40" s="700"/>
      <c r="CL40" s="700"/>
      <c r="CM40" s="700"/>
      <c r="CN40" s="700"/>
      <c r="CO40" s="700"/>
      <c r="CP40" s="700"/>
      <c r="CQ40" s="701"/>
      <c r="CR40" s="665">
        <v>18592</v>
      </c>
      <c r="CS40" s="666"/>
      <c r="CT40" s="666"/>
      <c r="CU40" s="666"/>
      <c r="CV40" s="666"/>
      <c r="CW40" s="666"/>
      <c r="CX40" s="666"/>
      <c r="CY40" s="667"/>
      <c r="CZ40" s="668">
        <v>0.1</v>
      </c>
      <c r="DA40" s="678"/>
      <c r="DB40" s="678"/>
      <c r="DC40" s="679"/>
      <c r="DD40" s="671">
        <v>18592</v>
      </c>
      <c r="DE40" s="666"/>
      <c r="DF40" s="666"/>
      <c r="DG40" s="666"/>
      <c r="DH40" s="666"/>
      <c r="DI40" s="666"/>
      <c r="DJ40" s="666"/>
      <c r="DK40" s="667"/>
      <c r="DL40" s="671">
        <v>15092</v>
      </c>
      <c r="DM40" s="666"/>
      <c r="DN40" s="666"/>
      <c r="DO40" s="666"/>
      <c r="DP40" s="666"/>
      <c r="DQ40" s="666"/>
      <c r="DR40" s="666"/>
      <c r="DS40" s="666"/>
      <c r="DT40" s="666"/>
      <c r="DU40" s="666"/>
      <c r="DV40" s="667"/>
      <c r="DW40" s="668">
        <v>0.3</v>
      </c>
      <c r="DX40" s="678"/>
      <c r="DY40" s="678"/>
      <c r="DZ40" s="678"/>
      <c r="EA40" s="678"/>
      <c r="EB40" s="678"/>
      <c r="EC40" s="710"/>
    </row>
    <row r="41" spans="2:133" ht="11.25" customHeight="1" x14ac:dyDescent="0.2">
      <c r="B41" s="662" t="s">
        <v>349</v>
      </c>
      <c r="C41" s="663"/>
      <c r="D41" s="663"/>
      <c r="E41" s="663"/>
      <c r="F41" s="663"/>
      <c r="G41" s="663"/>
      <c r="H41" s="663"/>
      <c r="I41" s="663"/>
      <c r="J41" s="663"/>
      <c r="K41" s="663"/>
      <c r="L41" s="663"/>
      <c r="M41" s="663"/>
      <c r="N41" s="663"/>
      <c r="O41" s="663"/>
      <c r="P41" s="663"/>
      <c r="Q41" s="664"/>
      <c r="R41" s="665" t="s">
        <v>130</v>
      </c>
      <c r="S41" s="666"/>
      <c r="T41" s="666"/>
      <c r="U41" s="666"/>
      <c r="V41" s="666"/>
      <c r="W41" s="666"/>
      <c r="X41" s="666"/>
      <c r="Y41" s="667"/>
      <c r="Z41" s="692" t="s">
        <v>130</v>
      </c>
      <c r="AA41" s="692"/>
      <c r="AB41" s="692"/>
      <c r="AC41" s="692"/>
      <c r="AD41" s="693" t="s">
        <v>130</v>
      </c>
      <c r="AE41" s="693"/>
      <c r="AF41" s="693"/>
      <c r="AG41" s="693"/>
      <c r="AH41" s="693"/>
      <c r="AI41" s="693"/>
      <c r="AJ41" s="693"/>
      <c r="AK41" s="693"/>
      <c r="AL41" s="668" t="s">
        <v>130</v>
      </c>
      <c r="AM41" s="669"/>
      <c r="AN41" s="669"/>
      <c r="AO41" s="694"/>
      <c r="AQ41" s="705" t="s">
        <v>350</v>
      </c>
      <c r="AR41" s="706"/>
      <c r="AS41" s="706"/>
      <c r="AT41" s="706"/>
      <c r="AU41" s="706"/>
      <c r="AV41" s="706"/>
      <c r="AW41" s="706"/>
      <c r="AX41" s="706"/>
      <c r="AY41" s="707"/>
      <c r="AZ41" s="665">
        <v>214127</v>
      </c>
      <c r="BA41" s="666"/>
      <c r="BB41" s="666"/>
      <c r="BC41" s="666"/>
      <c r="BD41" s="676"/>
      <c r="BE41" s="676"/>
      <c r="BF41" s="708"/>
      <c r="BG41" s="711"/>
      <c r="BH41" s="712"/>
      <c r="BI41" s="712"/>
      <c r="BJ41" s="712"/>
      <c r="BK41" s="712"/>
      <c r="BL41" s="364"/>
      <c r="BM41" s="700" t="s">
        <v>351</v>
      </c>
      <c r="BN41" s="700"/>
      <c r="BO41" s="700"/>
      <c r="BP41" s="700"/>
      <c r="BQ41" s="700"/>
      <c r="BR41" s="700"/>
      <c r="BS41" s="700"/>
      <c r="BT41" s="700"/>
      <c r="BU41" s="701"/>
      <c r="BV41" s="665" t="s">
        <v>130</v>
      </c>
      <c r="BW41" s="666"/>
      <c r="BX41" s="666"/>
      <c r="BY41" s="666"/>
      <c r="BZ41" s="666"/>
      <c r="CA41" s="666"/>
      <c r="CB41" s="709"/>
      <c r="CD41" s="699" t="s">
        <v>352</v>
      </c>
      <c r="CE41" s="700"/>
      <c r="CF41" s="700"/>
      <c r="CG41" s="700"/>
      <c r="CH41" s="700"/>
      <c r="CI41" s="700"/>
      <c r="CJ41" s="700"/>
      <c r="CK41" s="700"/>
      <c r="CL41" s="700"/>
      <c r="CM41" s="700"/>
      <c r="CN41" s="700"/>
      <c r="CO41" s="700"/>
      <c r="CP41" s="700"/>
      <c r="CQ41" s="701"/>
      <c r="CR41" s="665" t="s">
        <v>130</v>
      </c>
      <c r="CS41" s="676"/>
      <c r="CT41" s="676"/>
      <c r="CU41" s="676"/>
      <c r="CV41" s="676"/>
      <c r="CW41" s="676"/>
      <c r="CX41" s="676"/>
      <c r="CY41" s="677"/>
      <c r="CZ41" s="668" t="s">
        <v>130</v>
      </c>
      <c r="DA41" s="678"/>
      <c r="DB41" s="678"/>
      <c r="DC41" s="679"/>
      <c r="DD41" s="671" t="s">
        <v>130</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2">
      <c r="B42" s="662" t="s">
        <v>353</v>
      </c>
      <c r="C42" s="663"/>
      <c r="D42" s="663"/>
      <c r="E42" s="663"/>
      <c r="F42" s="663"/>
      <c r="G42" s="663"/>
      <c r="H42" s="663"/>
      <c r="I42" s="663"/>
      <c r="J42" s="663"/>
      <c r="K42" s="663"/>
      <c r="L42" s="663"/>
      <c r="M42" s="663"/>
      <c r="N42" s="663"/>
      <c r="O42" s="663"/>
      <c r="P42" s="663"/>
      <c r="Q42" s="664"/>
      <c r="R42" s="665" t="s">
        <v>130</v>
      </c>
      <c r="S42" s="666"/>
      <c r="T42" s="666"/>
      <c r="U42" s="666"/>
      <c r="V42" s="666"/>
      <c r="W42" s="666"/>
      <c r="X42" s="666"/>
      <c r="Y42" s="667"/>
      <c r="Z42" s="692" t="s">
        <v>130</v>
      </c>
      <c r="AA42" s="692"/>
      <c r="AB42" s="692"/>
      <c r="AC42" s="692"/>
      <c r="AD42" s="693" t="s">
        <v>130</v>
      </c>
      <c r="AE42" s="693"/>
      <c r="AF42" s="693"/>
      <c r="AG42" s="693"/>
      <c r="AH42" s="693"/>
      <c r="AI42" s="693"/>
      <c r="AJ42" s="693"/>
      <c r="AK42" s="693"/>
      <c r="AL42" s="668" t="s">
        <v>130</v>
      </c>
      <c r="AM42" s="669"/>
      <c r="AN42" s="669"/>
      <c r="AO42" s="694"/>
      <c r="AQ42" s="702" t="s">
        <v>354</v>
      </c>
      <c r="AR42" s="703"/>
      <c r="AS42" s="703"/>
      <c r="AT42" s="703"/>
      <c r="AU42" s="703"/>
      <c r="AV42" s="703"/>
      <c r="AW42" s="703"/>
      <c r="AX42" s="703"/>
      <c r="AY42" s="704"/>
      <c r="AZ42" s="645">
        <v>563886</v>
      </c>
      <c r="BA42" s="680"/>
      <c r="BB42" s="680"/>
      <c r="BC42" s="680"/>
      <c r="BD42" s="646"/>
      <c r="BE42" s="646"/>
      <c r="BF42" s="695"/>
      <c r="BG42" s="713"/>
      <c r="BH42" s="714"/>
      <c r="BI42" s="714"/>
      <c r="BJ42" s="714"/>
      <c r="BK42" s="714"/>
      <c r="BL42" s="365"/>
      <c r="BM42" s="696" t="s">
        <v>355</v>
      </c>
      <c r="BN42" s="696"/>
      <c r="BO42" s="696"/>
      <c r="BP42" s="696"/>
      <c r="BQ42" s="696"/>
      <c r="BR42" s="696"/>
      <c r="BS42" s="696"/>
      <c r="BT42" s="696"/>
      <c r="BU42" s="697"/>
      <c r="BV42" s="645">
        <v>373</v>
      </c>
      <c r="BW42" s="680"/>
      <c r="BX42" s="680"/>
      <c r="BY42" s="680"/>
      <c r="BZ42" s="680"/>
      <c r="CA42" s="680"/>
      <c r="CB42" s="698"/>
      <c r="CD42" s="662" t="s">
        <v>356</v>
      </c>
      <c r="CE42" s="663"/>
      <c r="CF42" s="663"/>
      <c r="CG42" s="663"/>
      <c r="CH42" s="663"/>
      <c r="CI42" s="663"/>
      <c r="CJ42" s="663"/>
      <c r="CK42" s="663"/>
      <c r="CL42" s="663"/>
      <c r="CM42" s="663"/>
      <c r="CN42" s="663"/>
      <c r="CO42" s="663"/>
      <c r="CP42" s="663"/>
      <c r="CQ42" s="664"/>
      <c r="CR42" s="665">
        <v>2894515</v>
      </c>
      <c r="CS42" s="676"/>
      <c r="CT42" s="676"/>
      <c r="CU42" s="676"/>
      <c r="CV42" s="676"/>
      <c r="CW42" s="676"/>
      <c r="CX42" s="676"/>
      <c r="CY42" s="677"/>
      <c r="CZ42" s="668">
        <v>21.6</v>
      </c>
      <c r="DA42" s="678"/>
      <c r="DB42" s="678"/>
      <c r="DC42" s="679"/>
      <c r="DD42" s="671">
        <v>268070</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2">
      <c r="B43" s="662" t="s">
        <v>357</v>
      </c>
      <c r="C43" s="663"/>
      <c r="D43" s="663"/>
      <c r="E43" s="663"/>
      <c r="F43" s="663"/>
      <c r="G43" s="663"/>
      <c r="H43" s="663"/>
      <c r="I43" s="663"/>
      <c r="J43" s="663"/>
      <c r="K43" s="663"/>
      <c r="L43" s="663"/>
      <c r="M43" s="663"/>
      <c r="N43" s="663"/>
      <c r="O43" s="663"/>
      <c r="P43" s="663"/>
      <c r="Q43" s="664"/>
      <c r="R43" s="665">
        <v>149645</v>
      </c>
      <c r="S43" s="666"/>
      <c r="T43" s="666"/>
      <c r="U43" s="666"/>
      <c r="V43" s="666"/>
      <c r="W43" s="666"/>
      <c r="X43" s="666"/>
      <c r="Y43" s="667"/>
      <c r="Z43" s="692">
        <v>1.1000000000000001</v>
      </c>
      <c r="AA43" s="692"/>
      <c r="AB43" s="692"/>
      <c r="AC43" s="692"/>
      <c r="AD43" s="693" t="s">
        <v>130</v>
      </c>
      <c r="AE43" s="693"/>
      <c r="AF43" s="693"/>
      <c r="AG43" s="693"/>
      <c r="AH43" s="693"/>
      <c r="AI43" s="693"/>
      <c r="AJ43" s="693"/>
      <c r="AK43" s="693"/>
      <c r="AL43" s="668" t="s">
        <v>130</v>
      </c>
      <c r="AM43" s="669"/>
      <c r="AN43" s="669"/>
      <c r="AO43" s="694"/>
      <c r="BV43" s="219"/>
      <c r="BW43" s="219"/>
      <c r="BX43" s="219"/>
      <c r="BY43" s="219"/>
      <c r="BZ43" s="219"/>
      <c r="CA43" s="219"/>
      <c r="CB43" s="219"/>
      <c r="CD43" s="662" t="s">
        <v>358</v>
      </c>
      <c r="CE43" s="663"/>
      <c r="CF43" s="663"/>
      <c r="CG43" s="663"/>
      <c r="CH43" s="663"/>
      <c r="CI43" s="663"/>
      <c r="CJ43" s="663"/>
      <c r="CK43" s="663"/>
      <c r="CL43" s="663"/>
      <c r="CM43" s="663"/>
      <c r="CN43" s="663"/>
      <c r="CO43" s="663"/>
      <c r="CP43" s="663"/>
      <c r="CQ43" s="664"/>
      <c r="CR43" s="665">
        <v>57311</v>
      </c>
      <c r="CS43" s="676"/>
      <c r="CT43" s="676"/>
      <c r="CU43" s="676"/>
      <c r="CV43" s="676"/>
      <c r="CW43" s="676"/>
      <c r="CX43" s="676"/>
      <c r="CY43" s="677"/>
      <c r="CZ43" s="668">
        <v>0.4</v>
      </c>
      <c r="DA43" s="678"/>
      <c r="DB43" s="678"/>
      <c r="DC43" s="679"/>
      <c r="DD43" s="671">
        <v>57311</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2">
      <c r="B44" s="642" t="s">
        <v>359</v>
      </c>
      <c r="C44" s="643"/>
      <c r="D44" s="643"/>
      <c r="E44" s="643"/>
      <c r="F44" s="643"/>
      <c r="G44" s="643"/>
      <c r="H44" s="643"/>
      <c r="I44" s="643"/>
      <c r="J44" s="643"/>
      <c r="K44" s="643"/>
      <c r="L44" s="643"/>
      <c r="M44" s="643"/>
      <c r="N44" s="643"/>
      <c r="O44" s="643"/>
      <c r="P44" s="643"/>
      <c r="Q44" s="644"/>
      <c r="R44" s="645">
        <v>13884354</v>
      </c>
      <c r="S44" s="680"/>
      <c r="T44" s="680"/>
      <c r="U44" s="680"/>
      <c r="V44" s="680"/>
      <c r="W44" s="680"/>
      <c r="X44" s="680"/>
      <c r="Y44" s="681"/>
      <c r="Z44" s="682">
        <v>100</v>
      </c>
      <c r="AA44" s="682"/>
      <c r="AB44" s="682"/>
      <c r="AC44" s="682"/>
      <c r="AD44" s="683">
        <v>5143875</v>
      </c>
      <c r="AE44" s="683"/>
      <c r="AF44" s="683"/>
      <c r="AG44" s="683"/>
      <c r="AH44" s="683"/>
      <c r="AI44" s="683"/>
      <c r="AJ44" s="683"/>
      <c r="AK44" s="683"/>
      <c r="AL44" s="648">
        <v>100</v>
      </c>
      <c r="AM44" s="684"/>
      <c r="AN44" s="684"/>
      <c r="AO44" s="685"/>
      <c r="CD44" s="686" t="s">
        <v>306</v>
      </c>
      <c r="CE44" s="687"/>
      <c r="CF44" s="662" t="s">
        <v>360</v>
      </c>
      <c r="CG44" s="663"/>
      <c r="CH44" s="663"/>
      <c r="CI44" s="663"/>
      <c r="CJ44" s="663"/>
      <c r="CK44" s="663"/>
      <c r="CL44" s="663"/>
      <c r="CM44" s="663"/>
      <c r="CN44" s="663"/>
      <c r="CO44" s="663"/>
      <c r="CP44" s="663"/>
      <c r="CQ44" s="664"/>
      <c r="CR44" s="665">
        <v>2320214</v>
      </c>
      <c r="CS44" s="666"/>
      <c r="CT44" s="666"/>
      <c r="CU44" s="666"/>
      <c r="CV44" s="666"/>
      <c r="CW44" s="666"/>
      <c r="CX44" s="666"/>
      <c r="CY44" s="667"/>
      <c r="CZ44" s="668">
        <v>17.3</v>
      </c>
      <c r="DA44" s="669"/>
      <c r="DB44" s="669"/>
      <c r="DC44" s="670"/>
      <c r="DD44" s="671">
        <v>253706</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361</v>
      </c>
      <c r="CG45" s="663"/>
      <c r="CH45" s="663"/>
      <c r="CI45" s="663"/>
      <c r="CJ45" s="663"/>
      <c r="CK45" s="663"/>
      <c r="CL45" s="663"/>
      <c r="CM45" s="663"/>
      <c r="CN45" s="663"/>
      <c r="CO45" s="663"/>
      <c r="CP45" s="663"/>
      <c r="CQ45" s="664"/>
      <c r="CR45" s="665">
        <v>920722</v>
      </c>
      <c r="CS45" s="676"/>
      <c r="CT45" s="676"/>
      <c r="CU45" s="676"/>
      <c r="CV45" s="676"/>
      <c r="CW45" s="676"/>
      <c r="CX45" s="676"/>
      <c r="CY45" s="677"/>
      <c r="CZ45" s="668">
        <v>6.9</v>
      </c>
      <c r="DA45" s="678"/>
      <c r="DB45" s="678"/>
      <c r="DC45" s="679"/>
      <c r="DD45" s="671">
        <v>99832</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2">
      <c r="B46" s="221" t="s">
        <v>362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363</v>
      </c>
      <c r="CG46" s="663"/>
      <c r="CH46" s="663"/>
      <c r="CI46" s="663"/>
      <c r="CJ46" s="663"/>
      <c r="CK46" s="663"/>
      <c r="CL46" s="663"/>
      <c r="CM46" s="663"/>
      <c r="CN46" s="663"/>
      <c r="CO46" s="663"/>
      <c r="CP46" s="663"/>
      <c r="CQ46" s="664"/>
      <c r="CR46" s="665">
        <v>1316591</v>
      </c>
      <c r="CS46" s="666"/>
      <c r="CT46" s="666"/>
      <c r="CU46" s="666"/>
      <c r="CV46" s="666"/>
      <c r="CW46" s="666"/>
      <c r="CX46" s="666"/>
      <c r="CY46" s="667"/>
      <c r="CZ46" s="668">
        <v>9.8000000000000007</v>
      </c>
      <c r="DA46" s="669"/>
      <c r="DB46" s="669"/>
      <c r="DC46" s="670"/>
      <c r="DD46" s="671">
        <v>152923</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2">
      <c r="B47" s="675" t="s">
        <v>364</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365</v>
      </c>
      <c r="CG47" s="663"/>
      <c r="CH47" s="663"/>
      <c r="CI47" s="663"/>
      <c r="CJ47" s="663"/>
      <c r="CK47" s="663"/>
      <c r="CL47" s="663"/>
      <c r="CM47" s="663"/>
      <c r="CN47" s="663"/>
      <c r="CO47" s="663"/>
      <c r="CP47" s="663"/>
      <c r="CQ47" s="664"/>
      <c r="CR47" s="665">
        <v>574301</v>
      </c>
      <c r="CS47" s="676"/>
      <c r="CT47" s="676"/>
      <c r="CU47" s="676"/>
      <c r="CV47" s="676"/>
      <c r="CW47" s="676"/>
      <c r="CX47" s="676"/>
      <c r="CY47" s="677"/>
      <c r="CZ47" s="668">
        <v>4.3</v>
      </c>
      <c r="DA47" s="678"/>
      <c r="DB47" s="678"/>
      <c r="DC47" s="679"/>
      <c r="DD47" s="671">
        <v>14364</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ht="10.8" x14ac:dyDescent="0.2">
      <c r="B48" s="661" t="s">
        <v>366</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367</v>
      </c>
      <c r="CG48" s="663"/>
      <c r="CH48" s="663"/>
      <c r="CI48" s="663"/>
      <c r="CJ48" s="663"/>
      <c r="CK48" s="663"/>
      <c r="CL48" s="663"/>
      <c r="CM48" s="663"/>
      <c r="CN48" s="663"/>
      <c r="CO48" s="663"/>
      <c r="CP48" s="663"/>
      <c r="CQ48" s="664"/>
      <c r="CR48" s="665" t="s">
        <v>130</v>
      </c>
      <c r="CS48" s="666"/>
      <c r="CT48" s="666"/>
      <c r="CU48" s="666"/>
      <c r="CV48" s="666"/>
      <c r="CW48" s="666"/>
      <c r="CX48" s="666"/>
      <c r="CY48" s="667"/>
      <c r="CZ48" s="668" t="s">
        <v>130</v>
      </c>
      <c r="DA48" s="669"/>
      <c r="DB48" s="669"/>
      <c r="DC48" s="670"/>
      <c r="DD48" s="671" t="s">
        <v>130</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2">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368</v>
      </c>
      <c r="CE49" s="643"/>
      <c r="CF49" s="643"/>
      <c r="CG49" s="643"/>
      <c r="CH49" s="643"/>
      <c r="CI49" s="643"/>
      <c r="CJ49" s="643"/>
      <c r="CK49" s="643"/>
      <c r="CL49" s="643"/>
      <c r="CM49" s="643"/>
      <c r="CN49" s="643"/>
      <c r="CO49" s="643"/>
      <c r="CP49" s="643"/>
      <c r="CQ49" s="644"/>
      <c r="CR49" s="645">
        <v>13427978</v>
      </c>
      <c r="CS49" s="646"/>
      <c r="CT49" s="646"/>
      <c r="CU49" s="646"/>
      <c r="CV49" s="646"/>
      <c r="CW49" s="646"/>
      <c r="CX49" s="646"/>
      <c r="CY49" s="647"/>
      <c r="CZ49" s="648">
        <v>100</v>
      </c>
      <c r="DA49" s="649"/>
      <c r="DB49" s="649"/>
      <c r="DC49" s="650"/>
      <c r="DD49" s="651">
        <v>6389734</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t="10.8" hidden="1" x14ac:dyDescent="0.2">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B4Yg8ieE8GlRapAfTR6Tllv19jYCN96+qy4PHIJMqw9E1CoxpIfTs6oKDpj5NSpY/KuhYXvFbqvOz5Pkn3xDIA==" saltValue="CP2MkHizt4jvqKiNadQjl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6" t="s">
        <v>369</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370</v>
      </c>
      <c r="DK2" s="788"/>
      <c r="DL2" s="788"/>
      <c r="DM2" s="788"/>
      <c r="DN2" s="788"/>
      <c r="DO2" s="789"/>
      <c r="DP2" s="224"/>
      <c r="DQ2" s="787" t="s">
        <v>371</v>
      </c>
      <c r="DR2" s="788"/>
      <c r="DS2" s="788"/>
      <c r="DT2" s="788"/>
      <c r="DU2" s="788"/>
      <c r="DV2" s="788"/>
      <c r="DW2" s="788"/>
      <c r="DX2" s="788"/>
      <c r="DY2" s="788"/>
      <c r="DZ2" s="789"/>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90" t="s">
        <v>372</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373</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2">
      <c r="A5" s="792" t="s">
        <v>374</v>
      </c>
      <c r="B5" s="793"/>
      <c r="C5" s="793"/>
      <c r="D5" s="793"/>
      <c r="E5" s="793"/>
      <c r="F5" s="793"/>
      <c r="G5" s="793"/>
      <c r="H5" s="793"/>
      <c r="I5" s="793"/>
      <c r="J5" s="793"/>
      <c r="K5" s="793"/>
      <c r="L5" s="793"/>
      <c r="M5" s="793"/>
      <c r="N5" s="793"/>
      <c r="O5" s="793"/>
      <c r="P5" s="794"/>
      <c r="Q5" s="798" t="s">
        <v>375</v>
      </c>
      <c r="R5" s="799"/>
      <c r="S5" s="799"/>
      <c r="T5" s="799"/>
      <c r="U5" s="800"/>
      <c r="V5" s="798" t="s">
        <v>376</v>
      </c>
      <c r="W5" s="799"/>
      <c r="X5" s="799"/>
      <c r="Y5" s="799"/>
      <c r="Z5" s="800"/>
      <c r="AA5" s="798" t="s">
        <v>377</v>
      </c>
      <c r="AB5" s="799"/>
      <c r="AC5" s="799"/>
      <c r="AD5" s="799"/>
      <c r="AE5" s="799"/>
      <c r="AF5" s="804" t="s">
        <v>378</v>
      </c>
      <c r="AG5" s="799"/>
      <c r="AH5" s="799"/>
      <c r="AI5" s="799"/>
      <c r="AJ5" s="805"/>
      <c r="AK5" s="799" t="s">
        <v>379</v>
      </c>
      <c r="AL5" s="799"/>
      <c r="AM5" s="799"/>
      <c r="AN5" s="799"/>
      <c r="AO5" s="800"/>
      <c r="AP5" s="798" t="s">
        <v>380</v>
      </c>
      <c r="AQ5" s="799"/>
      <c r="AR5" s="799"/>
      <c r="AS5" s="799"/>
      <c r="AT5" s="800"/>
      <c r="AU5" s="798" t="s">
        <v>381</v>
      </c>
      <c r="AV5" s="799"/>
      <c r="AW5" s="799"/>
      <c r="AX5" s="799"/>
      <c r="AY5" s="805"/>
      <c r="AZ5" s="228"/>
      <c r="BA5" s="228"/>
      <c r="BB5" s="228"/>
      <c r="BC5" s="228"/>
      <c r="BD5" s="228"/>
      <c r="BE5" s="229"/>
      <c r="BF5" s="229"/>
      <c r="BG5" s="229"/>
      <c r="BH5" s="229"/>
      <c r="BI5" s="229"/>
      <c r="BJ5" s="229"/>
      <c r="BK5" s="229"/>
      <c r="BL5" s="229"/>
      <c r="BM5" s="229"/>
      <c r="BN5" s="229"/>
      <c r="BO5" s="229"/>
      <c r="BP5" s="229"/>
      <c r="BQ5" s="792" t="s">
        <v>382</v>
      </c>
      <c r="BR5" s="793"/>
      <c r="BS5" s="793"/>
      <c r="BT5" s="793"/>
      <c r="BU5" s="793"/>
      <c r="BV5" s="793"/>
      <c r="BW5" s="793"/>
      <c r="BX5" s="793"/>
      <c r="BY5" s="793"/>
      <c r="BZ5" s="793"/>
      <c r="CA5" s="793"/>
      <c r="CB5" s="793"/>
      <c r="CC5" s="793"/>
      <c r="CD5" s="793"/>
      <c r="CE5" s="793"/>
      <c r="CF5" s="793"/>
      <c r="CG5" s="794"/>
      <c r="CH5" s="798" t="s">
        <v>383</v>
      </c>
      <c r="CI5" s="799"/>
      <c r="CJ5" s="799"/>
      <c r="CK5" s="799"/>
      <c r="CL5" s="800"/>
      <c r="CM5" s="798" t="s">
        <v>384</v>
      </c>
      <c r="CN5" s="799"/>
      <c r="CO5" s="799"/>
      <c r="CP5" s="799"/>
      <c r="CQ5" s="800"/>
      <c r="CR5" s="798" t="s">
        <v>385</v>
      </c>
      <c r="CS5" s="799"/>
      <c r="CT5" s="799"/>
      <c r="CU5" s="799"/>
      <c r="CV5" s="800"/>
      <c r="CW5" s="798" t="s">
        <v>386</v>
      </c>
      <c r="CX5" s="799"/>
      <c r="CY5" s="799"/>
      <c r="CZ5" s="799"/>
      <c r="DA5" s="800"/>
      <c r="DB5" s="798" t="s">
        <v>387</v>
      </c>
      <c r="DC5" s="799"/>
      <c r="DD5" s="799"/>
      <c r="DE5" s="799"/>
      <c r="DF5" s="800"/>
      <c r="DG5" s="828" t="s">
        <v>388</v>
      </c>
      <c r="DH5" s="829"/>
      <c r="DI5" s="829"/>
      <c r="DJ5" s="829"/>
      <c r="DK5" s="830"/>
      <c r="DL5" s="828" t="s">
        <v>389</v>
      </c>
      <c r="DM5" s="829"/>
      <c r="DN5" s="829"/>
      <c r="DO5" s="829"/>
      <c r="DP5" s="830"/>
      <c r="DQ5" s="798" t="s">
        <v>390</v>
      </c>
      <c r="DR5" s="799"/>
      <c r="DS5" s="799"/>
      <c r="DT5" s="799"/>
      <c r="DU5" s="800"/>
      <c r="DV5" s="798" t="s">
        <v>381</v>
      </c>
      <c r="DW5" s="799"/>
      <c r="DX5" s="799"/>
      <c r="DY5" s="799"/>
      <c r="DZ5" s="805"/>
      <c r="EA5" s="230"/>
    </row>
    <row r="6" spans="1:131" s="231" customFormat="1" ht="26.25" customHeight="1" thickBot="1" x14ac:dyDescent="0.25">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2">
      <c r="A7" s="232">
        <v>1</v>
      </c>
      <c r="B7" s="814" t="s">
        <v>391</v>
      </c>
      <c r="C7" s="815"/>
      <c r="D7" s="815"/>
      <c r="E7" s="815"/>
      <c r="F7" s="815"/>
      <c r="G7" s="815"/>
      <c r="H7" s="815"/>
      <c r="I7" s="815"/>
      <c r="J7" s="815"/>
      <c r="K7" s="815"/>
      <c r="L7" s="815"/>
      <c r="M7" s="815"/>
      <c r="N7" s="815"/>
      <c r="O7" s="815"/>
      <c r="P7" s="816"/>
      <c r="Q7" s="817">
        <v>13884</v>
      </c>
      <c r="R7" s="818"/>
      <c r="S7" s="818"/>
      <c r="T7" s="818"/>
      <c r="U7" s="818"/>
      <c r="V7" s="818">
        <v>13428</v>
      </c>
      <c r="W7" s="818"/>
      <c r="X7" s="818"/>
      <c r="Y7" s="818"/>
      <c r="Z7" s="818"/>
      <c r="AA7" s="818">
        <v>456</v>
      </c>
      <c r="AB7" s="818"/>
      <c r="AC7" s="818"/>
      <c r="AD7" s="818"/>
      <c r="AE7" s="819"/>
      <c r="AF7" s="820">
        <v>379</v>
      </c>
      <c r="AG7" s="821"/>
      <c r="AH7" s="821"/>
      <c r="AI7" s="821"/>
      <c r="AJ7" s="822"/>
      <c r="AK7" s="823">
        <v>2091</v>
      </c>
      <c r="AL7" s="824"/>
      <c r="AM7" s="824"/>
      <c r="AN7" s="824"/>
      <c r="AO7" s="824"/>
      <c r="AP7" s="824">
        <v>10803</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c r="BT7" s="812"/>
      <c r="BU7" s="812"/>
      <c r="BV7" s="812"/>
      <c r="BW7" s="812"/>
      <c r="BX7" s="812"/>
      <c r="BY7" s="812"/>
      <c r="BZ7" s="812"/>
      <c r="CA7" s="812"/>
      <c r="CB7" s="812"/>
      <c r="CC7" s="812"/>
      <c r="CD7" s="812"/>
      <c r="CE7" s="812"/>
      <c r="CF7" s="812"/>
      <c r="CG7" s="827"/>
      <c r="CH7" s="808"/>
      <c r="CI7" s="809"/>
      <c r="CJ7" s="809"/>
      <c r="CK7" s="809"/>
      <c r="CL7" s="810"/>
      <c r="CM7" s="808"/>
      <c r="CN7" s="809"/>
      <c r="CO7" s="809"/>
      <c r="CP7" s="809"/>
      <c r="CQ7" s="810"/>
      <c r="CR7" s="808"/>
      <c r="CS7" s="809"/>
      <c r="CT7" s="809"/>
      <c r="CU7" s="809"/>
      <c r="CV7" s="810"/>
      <c r="CW7" s="808"/>
      <c r="CX7" s="809"/>
      <c r="CY7" s="809"/>
      <c r="CZ7" s="809"/>
      <c r="DA7" s="810"/>
      <c r="DB7" s="808"/>
      <c r="DC7" s="809"/>
      <c r="DD7" s="809"/>
      <c r="DE7" s="809"/>
      <c r="DF7" s="810"/>
      <c r="DG7" s="808"/>
      <c r="DH7" s="809"/>
      <c r="DI7" s="809"/>
      <c r="DJ7" s="809"/>
      <c r="DK7" s="810"/>
      <c r="DL7" s="808"/>
      <c r="DM7" s="809"/>
      <c r="DN7" s="809"/>
      <c r="DO7" s="809"/>
      <c r="DP7" s="810"/>
      <c r="DQ7" s="808"/>
      <c r="DR7" s="809"/>
      <c r="DS7" s="809"/>
      <c r="DT7" s="809"/>
      <c r="DU7" s="810"/>
      <c r="DV7" s="811"/>
      <c r="DW7" s="812"/>
      <c r="DX7" s="812"/>
      <c r="DY7" s="812"/>
      <c r="DZ7" s="813"/>
      <c r="EA7" s="230"/>
    </row>
    <row r="8" spans="1:131" s="231" customFormat="1" ht="26.25" customHeight="1" x14ac:dyDescent="0.2">
      <c r="A8" s="234">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c r="BT8" s="839"/>
      <c r="BU8" s="839"/>
      <c r="BV8" s="839"/>
      <c r="BW8" s="839"/>
      <c r="BX8" s="839"/>
      <c r="BY8" s="839"/>
      <c r="BZ8" s="839"/>
      <c r="CA8" s="839"/>
      <c r="CB8" s="839"/>
      <c r="CC8" s="839"/>
      <c r="CD8" s="839"/>
      <c r="CE8" s="839"/>
      <c r="CF8" s="839"/>
      <c r="CG8" s="84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0"/>
    </row>
    <row r="9" spans="1:131" s="231" customFormat="1" ht="26.25" customHeight="1" x14ac:dyDescent="0.2">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x14ac:dyDescent="0.2">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2">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2">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2">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2">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2">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2">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2">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2">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2">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2">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5">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2">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392</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5">
      <c r="A23" s="236" t="s">
        <v>393</v>
      </c>
      <c r="B23" s="854" t="s">
        <v>394</v>
      </c>
      <c r="C23" s="855"/>
      <c r="D23" s="855"/>
      <c r="E23" s="855"/>
      <c r="F23" s="855"/>
      <c r="G23" s="855"/>
      <c r="H23" s="855"/>
      <c r="I23" s="855"/>
      <c r="J23" s="855"/>
      <c r="K23" s="855"/>
      <c r="L23" s="855"/>
      <c r="M23" s="855"/>
      <c r="N23" s="855"/>
      <c r="O23" s="855"/>
      <c r="P23" s="856"/>
      <c r="Q23" s="857">
        <v>13884</v>
      </c>
      <c r="R23" s="858"/>
      <c r="S23" s="858"/>
      <c r="T23" s="858"/>
      <c r="U23" s="858"/>
      <c r="V23" s="858">
        <v>13428</v>
      </c>
      <c r="W23" s="858"/>
      <c r="X23" s="858"/>
      <c r="Y23" s="858"/>
      <c r="Z23" s="858"/>
      <c r="AA23" s="858">
        <v>456</v>
      </c>
      <c r="AB23" s="858"/>
      <c r="AC23" s="858"/>
      <c r="AD23" s="858"/>
      <c r="AE23" s="859"/>
      <c r="AF23" s="860">
        <v>379</v>
      </c>
      <c r="AG23" s="858"/>
      <c r="AH23" s="858"/>
      <c r="AI23" s="858"/>
      <c r="AJ23" s="861"/>
      <c r="AK23" s="862"/>
      <c r="AL23" s="863"/>
      <c r="AM23" s="863"/>
      <c r="AN23" s="863"/>
      <c r="AO23" s="863"/>
      <c r="AP23" s="858">
        <v>10803</v>
      </c>
      <c r="AQ23" s="858"/>
      <c r="AR23" s="858"/>
      <c r="AS23" s="858"/>
      <c r="AT23" s="858"/>
      <c r="AU23" s="874"/>
      <c r="AV23" s="874"/>
      <c r="AW23" s="874"/>
      <c r="AX23" s="874"/>
      <c r="AY23" s="875"/>
      <c r="AZ23" s="876" t="s">
        <v>395</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2">
      <c r="A24" s="873" t="s">
        <v>396</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5">
      <c r="A25" s="790" t="s">
        <v>397</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2">
      <c r="A26" s="792" t="s">
        <v>374</v>
      </c>
      <c r="B26" s="793"/>
      <c r="C26" s="793"/>
      <c r="D26" s="793"/>
      <c r="E26" s="793"/>
      <c r="F26" s="793"/>
      <c r="G26" s="793"/>
      <c r="H26" s="793"/>
      <c r="I26" s="793"/>
      <c r="J26" s="793"/>
      <c r="K26" s="793"/>
      <c r="L26" s="793"/>
      <c r="M26" s="793"/>
      <c r="N26" s="793"/>
      <c r="O26" s="793"/>
      <c r="P26" s="794"/>
      <c r="Q26" s="798" t="s">
        <v>398</v>
      </c>
      <c r="R26" s="799"/>
      <c r="S26" s="799"/>
      <c r="T26" s="799"/>
      <c r="U26" s="800"/>
      <c r="V26" s="798" t="s">
        <v>399</v>
      </c>
      <c r="W26" s="799"/>
      <c r="X26" s="799"/>
      <c r="Y26" s="799"/>
      <c r="Z26" s="800"/>
      <c r="AA26" s="798" t="s">
        <v>400</v>
      </c>
      <c r="AB26" s="799"/>
      <c r="AC26" s="799"/>
      <c r="AD26" s="799"/>
      <c r="AE26" s="799"/>
      <c r="AF26" s="879" t="s">
        <v>401</v>
      </c>
      <c r="AG26" s="880"/>
      <c r="AH26" s="880"/>
      <c r="AI26" s="880"/>
      <c r="AJ26" s="881"/>
      <c r="AK26" s="799" t="s">
        <v>402</v>
      </c>
      <c r="AL26" s="799"/>
      <c r="AM26" s="799"/>
      <c r="AN26" s="799"/>
      <c r="AO26" s="800"/>
      <c r="AP26" s="798" t="s">
        <v>403</v>
      </c>
      <c r="AQ26" s="799"/>
      <c r="AR26" s="799"/>
      <c r="AS26" s="799"/>
      <c r="AT26" s="800"/>
      <c r="AU26" s="798" t="s">
        <v>404</v>
      </c>
      <c r="AV26" s="799"/>
      <c r="AW26" s="799"/>
      <c r="AX26" s="799"/>
      <c r="AY26" s="800"/>
      <c r="AZ26" s="798" t="s">
        <v>405</v>
      </c>
      <c r="BA26" s="799"/>
      <c r="BB26" s="799"/>
      <c r="BC26" s="799"/>
      <c r="BD26" s="800"/>
      <c r="BE26" s="798" t="s">
        <v>381</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5">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2">
      <c r="A28" s="238">
        <v>1</v>
      </c>
      <c r="B28" s="814" t="s">
        <v>406</v>
      </c>
      <c r="C28" s="815"/>
      <c r="D28" s="815"/>
      <c r="E28" s="815"/>
      <c r="F28" s="815"/>
      <c r="G28" s="815"/>
      <c r="H28" s="815"/>
      <c r="I28" s="815"/>
      <c r="J28" s="815"/>
      <c r="K28" s="815"/>
      <c r="L28" s="815"/>
      <c r="M28" s="815"/>
      <c r="N28" s="815"/>
      <c r="O28" s="815"/>
      <c r="P28" s="816"/>
      <c r="Q28" s="887">
        <v>2309</v>
      </c>
      <c r="R28" s="888"/>
      <c r="S28" s="888"/>
      <c r="T28" s="888"/>
      <c r="U28" s="888"/>
      <c r="V28" s="888">
        <v>2137</v>
      </c>
      <c r="W28" s="888"/>
      <c r="X28" s="888"/>
      <c r="Y28" s="888"/>
      <c r="Z28" s="888"/>
      <c r="AA28" s="888">
        <v>172</v>
      </c>
      <c r="AB28" s="888"/>
      <c r="AC28" s="888"/>
      <c r="AD28" s="888"/>
      <c r="AE28" s="889"/>
      <c r="AF28" s="890">
        <v>172</v>
      </c>
      <c r="AG28" s="888"/>
      <c r="AH28" s="888"/>
      <c r="AI28" s="888"/>
      <c r="AJ28" s="891"/>
      <c r="AK28" s="892">
        <v>167</v>
      </c>
      <c r="AL28" s="893"/>
      <c r="AM28" s="893"/>
      <c r="AN28" s="893"/>
      <c r="AO28" s="893"/>
      <c r="AP28" s="893" t="s">
        <v>588</v>
      </c>
      <c r="AQ28" s="893"/>
      <c r="AR28" s="893"/>
      <c r="AS28" s="893"/>
      <c r="AT28" s="893"/>
      <c r="AU28" s="893" t="s">
        <v>588</v>
      </c>
      <c r="AV28" s="893"/>
      <c r="AW28" s="893"/>
      <c r="AX28" s="893"/>
      <c r="AY28" s="893"/>
      <c r="AZ28" s="893" t="s">
        <v>588</v>
      </c>
      <c r="BA28" s="893"/>
      <c r="BB28" s="893"/>
      <c r="BC28" s="893"/>
      <c r="BD28" s="893"/>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2">
      <c r="A29" s="238">
        <v>2</v>
      </c>
      <c r="B29" s="845" t="s">
        <v>407</v>
      </c>
      <c r="C29" s="846"/>
      <c r="D29" s="846"/>
      <c r="E29" s="846"/>
      <c r="F29" s="846"/>
      <c r="G29" s="846"/>
      <c r="H29" s="846"/>
      <c r="I29" s="846"/>
      <c r="J29" s="846"/>
      <c r="K29" s="846"/>
      <c r="L29" s="846"/>
      <c r="M29" s="846"/>
      <c r="N29" s="846"/>
      <c r="O29" s="846"/>
      <c r="P29" s="847"/>
      <c r="Q29" s="848">
        <v>1936</v>
      </c>
      <c r="R29" s="849"/>
      <c r="S29" s="849"/>
      <c r="T29" s="849"/>
      <c r="U29" s="849"/>
      <c r="V29" s="849">
        <v>1822</v>
      </c>
      <c r="W29" s="849"/>
      <c r="X29" s="849"/>
      <c r="Y29" s="849"/>
      <c r="Z29" s="849"/>
      <c r="AA29" s="849">
        <v>114</v>
      </c>
      <c r="AB29" s="849"/>
      <c r="AC29" s="849"/>
      <c r="AD29" s="849"/>
      <c r="AE29" s="850"/>
      <c r="AF29" s="851">
        <v>114</v>
      </c>
      <c r="AG29" s="852"/>
      <c r="AH29" s="852"/>
      <c r="AI29" s="852"/>
      <c r="AJ29" s="853"/>
      <c r="AK29" s="896">
        <v>281</v>
      </c>
      <c r="AL29" s="902"/>
      <c r="AM29" s="902"/>
      <c r="AN29" s="902"/>
      <c r="AO29" s="902"/>
      <c r="AP29" s="894" t="s">
        <v>589</v>
      </c>
      <c r="AQ29" s="895"/>
      <c r="AR29" s="895"/>
      <c r="AS29" s="895"/>
      <c r="AT29" s="896"/>
      <c r="AU29" s="894" t="s">
        <v>591</v>
      </c>
      <c r="AV29" s="895"/>
      <c r="AW29" s="895"/>
      <c r="AX29" s="895"/>
      <c r="AY29" s="896"/>
      <c r="AZ29" s="897" t="s">
        <v>592</v>
      </c>
      <c r="BA29" s="898"/>
      <c r="BB29" s="898"/>
      <c r="BC29" s="898"/>
      <c r="BD29" s="899"/>
      <c r="BE29" s="900"/>
      <c r="BF29" s="900"/>
      <c r="BG29" s="900"/>
      <c r="BH29" s="900"/>
      <c r="BI29" s="901"/>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2">
      <c r="A30" s="238">
        <v>3</v>
      </c>
      <c r="B30" s="845" t="s">
        <v>408</v>
      </c>
      <c r="C30" s="846"/>
      <c r="D30" s="846"/>
      <c r="E30" s="846"/>
      <c r="F30" s="846"/>
      <c r="G30" s="846"/>
      <c r="H30" s="846"/>
      <c r="I30" s="846"/>
      <c r="J30" s="846"/>
      <c r="K30" s="846"/>
      <c r="L30" s="846"/>
      <c r="M30" s="846"/>
      <c r="N30" s="846"/>
      <c r="O30" s="846"/>
      <c r="P30" s="847"/>
      <c r="Q30" s="848">
        <v>184</v>
      </c>
      <c r="R30" s="849"/>
      <c r="S30" s="849"/>
      <c r="T30" s="849"/>
      <c r="U30" s="849"/>
      <c r="V30" s="849">
        <v>184</v>
      </c>
      <c r="W30" s="849"/>
      <c r="X30" s="849"/>
      <c r="Y30" s="849"/>
      <c r="Z30" s="849"/>
      <c r="AA30" s="849">
        <v>0</v>
      </c>
      <c r="AB30" s="849"/>
      <c r="AC30" s="849"/>
      <c r="AD30" s="849"/>
      <c r="AE30" s="850"/>
      <c r="AF30" s="851">
        <v>0</v>
      </c>
      <c r="AG30" s="852"/>
      <c r="AH30" s="852"/>
      <c r="AI30" s="852"/>
      <c r="AJ30" s="853"/>
      <c r="AK30" s="896">
        <v>59</v>
      </c>
      <c r="AL30" s="902"/>
      <c r="AM30" s="902"/>
      <c r="AN30" s="902"/>
      <c r="AO30" s="902"/>
      <c r="AP30" s="894" t="s">
        <v>590</v>
      </c>
      <c r="AQ30" s="895"/>
      <c r="AR30" s="895"/>
      <c r="AS30" s="895"/>
      <c r="AT30" s="896"/>
      <c r="AU30" s="894" t="s">
        <v>591</v>
      </c>
      <c r="AV30" s="895"/>
      <c r="AW30" s="895"/>
      <c r="AX30" s="895"/>
      <c r="AY30" s="896"/>
      <c r="AZ30" s="897" t="s">
        <v>592</v>
      </c>
      <c r="BA30" s="898"/>
      <c r="BB30" s="898"/>
      <c r="BC30" s="898"/>
      <c r="BD30" s="899"/>
      <c r="BE30" s="900"/>
      <c r="BF30" s="900"/>
      <c r="BG30" s="900"/>
      <c r="BH30" s="900"/>
      <c r="BI30" s="901"/>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2">
      <c r="A31" s="238">
        <v>4</v>
      </c>
      <c r="B31" s="845" t="s">
        <v>409</v>
      </c>
      <c r="C31" s="846"/>
      <c r="D31" s="846"/>
      <c r="E31" s="846"/>
      <c r="F31" s="846"/>
      <c r="G31" s="846"/>
      <c r="H31" s="846"/>
      <c r="I31" s="846"/>
      <c r="J31" s="846"/>
      <c r="K31" s="846"/>
      <c r="L31" s="846"/>
      <c r="M31" s="846"/>
      <c r="N31" s="846"/>
      <c r="O31" s="846"/>
      <c r="P31" s="847"/>
      <c r="Q31" s="848">
        <v>5</v>
      </c>
      <c r="R31" s="849"/>
      <c r="S31" s="849"/>
      <c r="T31" s="849"/>
      <c r="U31" s="849"/>
      <c r="V31" s="849">
        <v>4</v>
      </c>
      <c r="W31" s="849"/>
      <c r="X31" s="849"/>
      <c r="Y31" s="849"/>
      <c r="Z31" s="849"/>
      <c r="AA31" s="849">
        <v>1</v>
      </c>
      <c r="AB31" s="849"/>
      <c r="AC31" s="849"/>
      <c r="AD31" s="849"/>
      <c r="AE31" s="850"/>
      <c r="AF31" s="851">
        <v>1</v>
      </c>
      <c r="AG31" s="852"/>
      <c r="AH31" s="852"/>
      <c r="AI31" s="852"/>
      <c r="AJ31" s="853"/>
      <c r="AK31" s="896" t="s">
        <v>588</v>
      </c>
      <c r="AL31" s="902"/>
      <c r="AM31" s="902"/>
      <c r="AN31" s="902"/>
      <c r="AO31" s="902"/>
      <c r="AP31" s="894" t="s">
        <v>591</v>
      </c>
      <c r="AQ31" s="895"/>
      <c r="AR31" s="895"/>
      <c r="AS31" s="895"/>
      <c r="AT31" s="896"/>
      <c r="AU31" s="894" t="s">
        <v>591</v>
      </c>
      <c r="AV31" s="895"/>
      <c r="AW31" s="895"/>
      <c r="AX31" s="895"/>
      <c r="AY31" s="896"/>
      <c r="AZ31" s="897" t="s">
        <v>592</v>
      </c>
      <c r="BA31" s="898"/>
      <c r="BB31" s="898"/>
      <c r="BC31" s="898"/>
      <c r="BD31" s="899"/>
      <c r="BE31" s="900"/>
      <c r="BF31" s="900"/>
      <c r="BG31" s="900"/>
      <c r="BH31" s="900"/>
      <c r="BI31" s="901"/>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2">
      <c r="A32" s="238">
        <v>5</v>
      </c>
      <c r="B32" s="845" t="s">
        <v>410</v>
      </c>
      <c r="C32" s="846"/>
      <c r="D32" s="846"/>
      <c r="E32" s="846"/>
      <c r="F32" s="846"/>
      <c r="G32" s="846"/>
      <c r="H32" s="846"/>
      <c r="I32" s="846"/>
      <c r="J32" s="846"/>
      <c r="K32" s="846"/>
      <c r="L32" s="846"/>
      <c r="M32" s="846"/>
      <c r="N32" s="846"/>
      <c r="O32" s="846"/>
      <c r="P32" s="847"/>
      <c r="Q32" s="848">
        <v>360</v>
      </c>
      <c r="R32" s="849"/>
      <c r="S32" s="849"/>
      <c r="T32" s="849"/>
      <c r="U32" s="849"/>
      <c r="V32" s="849">
        <v>344</v>
      </c>
      <c r="W32" s="849"/>
      <c r="X32" s="849"/>
      <c r="Y32" s="849"/>
      <c r="Z32" s="849"/>
      <c r="AA32" s="849">
        <v>16</v>
      </c>
      <c r="AB32" s="849"/>
      <c r="AC32" s="849"/>
      <c r="AD32" s="849"/>
      <c r="AE32" s="850"/>
      <c r="AF32" s="851">
        <v>363</v>
      </c>
      <c r="AG32" s="852"/>
      <c r="AH32" s="852"/>
      <c r="AI32" s="852"/>
      <c r="AJ32" s="853"/>
      <c r="AK32" s="896" t="s">
        <v>597</v>
      </c>
      <c r="AL32" s="902"/>
      <c r="AM32" s="902"/>
      <c r="AN32" s="902"/>
      <c r="AO32" s="902"/>
      <c r="AP32" s="902">
        <v>870</v>
      </c>
      <c r="AQ32" s="902"/>
      <c r="AR32" s="902"/>
      <c r="AS32" s="902"/>
      <c r="AT32" s="902"/>
      <c r="AU32" s="902">
        <v>74</v>
      </c>
      <c r="AV32" s="902"/>
      <c r="AW32" s="902"/>
      <c r="AX32" s="902"/>
      <c r="AY32" s="902"/>
      <c r="AZ32" s="903" t="s">
        <v>592</v>
      </c>
      <c r="BA32" s="903"/>
      <c r="BB32" s="903"/>
      <c r="BC32" s="903"/>
      <c r="BD32" s="903"/>
      <c r="BE32" s="900" t="s">
        <v>411</v>
      </c>
      <c r="BF32" s="900"/>
      <c r="BG32" s="900"/>
      <c r="BH32" s="900"/>
      <c r="BI32" s="901"/>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2">
      <c r="A33" s="238">
        <v>6</v>
      </c>
      <c r="B33" s="845" t="s">
        <v>412</v>
      </c>
      <c r="C33" s="846"/>
      <c r="D33" s="846"/>
      <c r="E33" s="846"/>
      <c r="F33" s="846"/>
      <c r="G33" s="846"/>
      <c r="H33" s="846"/>
      <c r="I33" s="846"/>
      <c r="J33" s="846"/>
      <c r="K33" s="846"/>
      <c r="L33" s="846"/>
      <c r="M33" s="846"/>
      <c r="N33" s="846"/>
      <c r="O33" s="846"/>
      <c r="P33" s="847"/>
      <c r="Q33" s="848">
        <v>147</v>
      </c>
      <c r="R33" s="849"/>
      <c r="S33" s="849"/>
      <c r="T33" s="849"/>
      <c r="U33" s="849"/>
      <c r="V33" s="849">
        <v>145</v>
      </c>
      <c r="W33" s="849"/>
      <c r="X33" s="849"/>
      <c r="Y33" s="849"/>
      <c r="Z33" s="849"/>
      <c r="AA33" s="849">
        <v>2</v>
      </c>
      <c r="AB33" s="849"/>
      <c r="AC33" s="849"/>
      <c r="AD33" s="849"/>
      <c r="AE33" s="850"/>
      <c r="AF33" s="851">
        <v>2</v>
      </c>
      <c r="AG33" s="852"/>
      <c r="AH33" s="852"/>
      <c r="AI33" s="852"/>
      <c r="AJ33" s="853"/>
      <c r="AK33" s="896">
        <v>118</v>
      </c>
      <c r="AL33" s="902"/>
      <c r="AM33" s="902"/>
      <c r="AN33" s="902"/>
      <c r="AO33" s="902"/>
      <c r="AP33" s="902">
        <v>789</v>
      </c>
      <c r="AQ33" s="902"/>
      <c r="AR33" s="902"/>
      <c r="AS33" s="902"/>
      <c r="AT33" s="902"/>
      <c r="AU33" s="902">
        <v>707</v>
      </c>
      <c r="AV33" s="902"/>
      <c r="AW33" s="902"/>
      <c r="AX33" s="902"/>
      <c r="AY33" s="902"/>
      <c r="AZ33" s="903" t="s">
        <v>593</v>
      </c>
      <c r="BA33" s="903"/>
      <c r="BB33" s="903"/>
      <c r="BC33" s="903"/>
      <c r="BD33" s="903"/>
      <c r="BE33" s="900" t="s">
        <v>413</v>
      </c>
      <c r="BF33" s="900"/>
      <c r="BG33" s="900"/>
      <c r="BH33" s="900"/>
      <c r="BI33" s="901"/>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2">
      <c r="A34" s="238">
        <v>7</v>
      </c>
      <c r="B34" s="845" t="s">
        <v>414</v>
      </c>
      <c r="C34" s="846"/>
      <c r="D34" s="846"/>
      <c r="E34" s="846"/>
      <c r="F34" s="846"/>
      <c r="G34" s="846"/>
      <c r="H34" s="846"/>
      <c r="I34" s="846"/>
      <c r="J34" s="846"/>
      <c r="K34" s="846"/>
      <c r="L34" s="846"/>
      <c r="M34" s="846"/>
      <c r="N34" s="846"/>
      <c r="O34" s="846"/>
      <c r="P34" s="847"/>
      <c r="Q34" s="848">
        <v>237</v>
      </c>
      <c r="R34" s="849"/>
      <c r="S34" s="849"/>
      <c r="T34" s="849"/>
      <c r="U34" s="849"/>
      <c r="V34" s="849">
        <v>234</v>
      </c>
      <c r="W34" s="849"/>
      <c r="X34" s="849"/>
      <c r="Y34" s="849"/>
      <c r="Z34" s="849"/>
      <c r="AA34" s="849">
        <v>3</v>
      </c>
      <c r="AB34" s="849"/>
      <c r="AC34" s="849"/>
      <c r="AD34" s="849"/>
      <c r="AE34" s="850"/>
      <c r="AF34" s="851">
        <v>3</v>
      </c>
      <c r="AG34" s="852"/>
      <c r="AH34" s="852"/>
      <c r="AI34" s="852"/>
      <c r="AJ34" s="853"/>
      <c r="AK34" s="896">
        <v>156</v>
      </c>
      <c r="AL34" s="902"/>
      <c r="AM34" s="902"/>
      <c r="AN34" s="902"/>
      <c r="AO34" s="902"/>
      <c r="AP34" s="902">
        <v>2161</v>
      </c>
      <c r="AQ34" s="902"/>
      <c r="AR34" s="902"/>
      <c r="AS34" s="902"/>
      <c r="AT34" s="902"/>
      <c r="AU34" s="902">
        <v>1885</v>
      </c>
      <c r="AV34" s="902"/>
      <c r="AW34" s="902"/>
      <c r="AX34" s="902"/>
      <c r="AY34" s="902"/>
      <c r="AZ34" s="903" t="s">
        <v>592</v>
      </c>
      <c r="BA34" s="903"/>
      <c r="BB34" s="903"/>
      <c r="BC34" s="903"/>
      <c r="BD34" s="903"/>
      <c r="BE34" s="900" t="s">
        <v>415</v>
      </c>
      <c r="BF34" s="900"/>
      <c r="BG34" s="900"/>
      <c r="BH34" s="900"/>
      <c r="BI34" s="901"/>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2">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6"/>
      <c r="AL35" s="902"/>
      <c r="AM35" s="902"/>
      <c r="AN35" s="902"/>
      <c r="AO35" s="902"/>
      <c r="AP35" s="902"/>
      <c r="AQ35" s="902"/>
      <c r="AR35" s="902"/>
      <c r="AS35" s="902"/>
      <c r="AT35" s="902"/>
      <c r="AU35" s="902"/>
      <c r="AV35" s="902"/>
      <c r="AW35" s="902"/>
      <c r="AX35" s="902"/>
      <c r="AY35" s="902"/>
      <c r="AZ35" s="903"/>
      <c r="BA35" s="903"/>
      <c r="BB35" s="903"/>
      <c r="BC35" s="903"/>
      <c r="BD35" s="903"/>
      <c r="BE35" s="900"/>
      <c r="BF35" s="900"/>
      <c r="BG35" s="900"/>
      <c r="BH35" s="900"/>
      <c r="BI35" s="901"/>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2">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6"/>
      <c r="AL36" s="902"/>
      <c r="AM36" s="902"/>
      <c r="AN36" s="902"/>
      <c r="AO36" s="902"/>
      <c r="AP36" s="902"/>
      <c r="AQ36" s="902"/>
      <c r="AR36" s="902"/>
      <c r="AS36" s="902"/>
      <c r="AT36" s="902"/>
      <c r="AU36" s="902"/>
      <c r="AV36" s="902"/>
      <c r="AW36" s="902"/>
      <c r="AX36" s="902"/>
      <c r="AY36" s="902"/>
      <c r="AZ36" s="903"/>
      <c r="BA36" s="903"/>
      <c r="BB36" s="903"/>
      <c r="BC36" s="903"/>
      <c r="BD36" s="903"/>
      <c r="BE36" s="900"/>
      <c r="BF36" s="900"/>
      <c r="BG36" s="900"/>
      <c r="BH36" s="900"/>
      <c r="BI36" s="901"/>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2">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6"/>
      <c r="AL37" s="902"/>
      <c r="AM37" s="902"/>
      <c r="AN37" s="902"/>
      <c r="AO37" s="902"/>
      <c r="AP37" s="902"/>
      <c r="AQ37" s="902"/>
      <c r="AR37" s="902"/>
      <c r="AS37" s="902"/>
      <c r="AT37" s="902"/>
      <c r="AU37" s="902"/>
      <c r="AV37" s="902"/>
      <c r="AW37" s="902"/>
      <c r="AX37" s="902"/>
      <c r="AY37" s="902"/>
      <c r="AZ37" s="903"/>
      <c r="BA37" s="903"/>
      <c r="BB37" s="903"/>
      <c r="BC37" s="903"/>
      <c r="BD37" s="903"/>
      <c r="BE37" s="900"/>
      <c r="BF37" s="900"/>
      <c r="BG37" s="900"/>
      <c r="BH37" s="900"/>
      <c r="BI37" s="901"/>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2">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6"/>
      <c r="AL38" s="902"/>
      <c r="AM38" s="902"/>
      <c r="AN38" s="902"/>
      <c r="AO38" s="902"/>
      <c r="AP38" s="902"/>
      <c r="AQ38" s="902"/>
      <c r="AR38" s="902"/>
      <c r="AS38" s="902"/>
      <c r="AT38" s="902"/>
      <c r="AU38" s="902"/>
      <c r="AV38" s="902"/>
      <c r="AW38" s="902"/>
      <c r="AX38" s="902"/>
      <c r="AY38" s="902"/>
      <c r="AZ38" s="903"/>
      <c r="BA38" s="903"/>
      <c r="BB38" s="903"/>
      <c r="BC38" s="903"/>
      <c r="BD38" s="903"/>
      <c r="BE38" s="900"/>
      <c r="BF38" s="900"/>
      <c r="BG38" s="900"/>
      <c r="BH38" s="900"/>
      <c r="BI38" s="901"/>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2">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6"/>
      <c r="AL39" s="902"/>
      <c r="AM39" s="902"/>
      <c r="AN39" s="902"/>
      <c r="AO39" s="902"/>
      <c r="AP39" s="902"/>
      <c r="AQ39" s="902"/>
      <c r="AR39" s="902"/>
      <c r="AS39" s="902"/>
      <c r="AT39" s="902"/>
      <c r="AU39" s="902"/>
      <c r="AV39" s="902"/>
      <c r="AW39" s="902"/>
      <c r="AX39" s="902"/>
      <c r="AY39" s="902"/>
      <c r="AZ39" s="903"/>
      <c r="BA39" s="903"/>
      <c r="BB39" s="903"/>
      <c r="BC39" s="903"/>
      <c r="BD39" s="903"/>
      <c r="BE39" s="900"/>
      <c r="BF39" s="900"/>
      <c r="BG39" s="900"/>
      <c r="BH39" s="900"/>
      <c r="BI39" s="901"/>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2">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6"/>
      <c r="AL40" s="902"/>
      <c r="AM40" s="902"/>
      <c r="AN40" s="902"/>
      <c r="AO40" s="902"/>
      <c r="AP40" s="902"/>
      <c r="AQ40" s="902"/>
      <c r="AR40" s="902"/>
      <c r="AS40" s="902"/>
      <c r="AT40" s="902"/>
      <c r="AU40" s="902"/>
      <c r="AV40" s="902"/>
      <c r="AW40" s="902"/>
      <c r="AX40" s="902"/>
      <c r="AY40" s="902"/>
      <c r="AZ40" s="903"/>
      <c r="BA40" s="903"/>
      <c r="BB40" s="903"/>
      <c r="BC40" s="903"/>
      <c r="BD40" s="903"/>
      <c r="BE40" s="900"/>
      <c r="BF40" s="900"/>
      <c r="BG40" s="900"/>
      <c r="BH40" s="900"/>
      <c r="BI40" s="901"/>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2">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6"/>
      <c r="AL41" s="902"/>
      <c r="AM41" s="902"/>
      <c r="AN41" s="902"/>
      <c r="AO41" s="902"/>
      <c r="AP41" s="902"/>
      <c r="AQ41" s="902"/>
      <c r="AR41" s="902"/>
      <c r="AS41" s="902"/>
      <c r="AT41" s="902"/>
      <c r="AU41" s="902"/>
      <c r="AV41" s="902"/>
      <c r="AW41" s="902"/>
      <c r="AX41" s="902"/>
      <c r="AY41" s="902"/>
      <c r="AZ41" s="903"/>
      <c r="BA41" s="903"/>
      <c r="BB41" s="903"/>
      <c r="BC41" s="903"/>
      <c r="BD41" s="903"/>
      <c r="BE41" s="900"/>
      <c r="BF41" s="900"/>
      <c r="BG41" s="900"/>
      <c r="BH41" s="900"/>
      <c r="BI41" s="901"/>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2">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6"/>
      <c r="AL42" s="902"/>
      <c r="AM42" s="902"/>
      <c r="AN42" s="902"/>
      <c r="AO42" s="902"/>
      <c r="AP42" s="902"/>
      <c r="AQ42" s="902"/>
      <c r="AR42" s="902"/>
      <c r="AS42" s="902"/>
      <c r="AT42" s="902"/>
      <c r="AU42" s="902"/>
      <c r="AV42" s="902"/>
      <c r="AW42" s="902"/>
      <c r="AX42" s="902"/>
      <c r="AY42" s="902"/>
      <c r="AZ42" s="903"/>
      <c r="BA42" s="903"/>
      <c r="BB42" s="903"/>
      <c r="BC42" s="903"/>
      <c r="BD42" s="903"/>
      <c r="BE42" s="900"/>
      <c r="BF42" s="900"/>
      <c r="BG42" s="900"/>
      <c r="BH42" s="900"/>
      <c r="BI42" s="901"/>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2">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6"/>
      <c r="AL43" s="902"/>
      <c r="AM43" s="902"/>
      <c r="AN43" s="902"/>
      <c r="AO43" s="902"/>
      <c r="AP43" s="902"/>
      <c r="AQ43" s="902"/>
      <c r="AR43" s="902"/>
      <c r="AS43" s="902"/>
      <c r="AT43" s="902"/>
      <c r="AU43" s="902"/>
      <c r="AV43" s="902"/>
      <c r="AW43" s="902"/>
      <c r="AX43" s="902"/>
      <c r="AY43" s="902"/>
      <c r="AZ43" s="903"/>
      <c r="BA43" s="903"/>
      <c r="BB43" s="903"/>
      <c r="BC43" s="903"/>
      <c r="BD43" s="903"/>
      <c r="BE43" s="900"/>
      <c r="BF43" s="900"/>
      <c r="BG43" s="900"/>
      <c r="BH43" s="900"/>
      <c r="BI43" s="901"/>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2">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6"/>
      <c r="AL44" s="902"/>
      <c r="AM44" s="902"/>
      <c r="AN44" s="902"/>
      <c r="AO44" s="902"/>
      <c r="AP44" s="902"/>
      <c r="AQ44" s="902"/>
      <c r="AR44" s="902"/>
      <c r="AS44" s="902"/>
      <c r="AT44" s="902"/>
      <c r="AU44" s="902"/>
      <c r="AV44" s="902"/>
      <c r="AW44" s="902"/>
      <c r="AX44" s="902"/>
      <c r="AY44" s="902"/>
      <c r="AZ44" s="903"/>
      <c r="BA44" s="903"/>
      <c r="BB44" s="903"/>
      <c r="BC44" s="903"/>
      <c r="BD44" s="903"/>
      <c r="BE44" s="900"/>
      <c r="BF44" s="900"/>
      <c r="BG44" s="900"/>
      <c r="BH44" s="900"/>
      <c r="BI44" s="901"/>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2">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6"/>
      <c r="AL45" s="902"/>
      <c r="AM45" s="902"/>
      <c r="AN45" s="902"/>
      <c r="AO45" s="902"/>
      <c r="AP45" s="902"/>
      <c r="AQ45" s="902"/>
      <c r="AR45" s="902"/>
      <c r="AS45" s="902"/>
      <c r="AT45" s="902"/>
      <c r="AU45" s="902"/>
      <c r="AV45" s="902"/>
      <c r="AW45" s="902"/>
      <c r="AX45" s="902"/>
      <c r="AY45" s="902"/>
      <c r="AZ45" s="903"/>
      <c r="BA45" s="903"/>
      <c r="BB45" s="903"/>
      <c r="BC45" s="903"/>
      <c r="BD45" s="903"/>
      <c r="BE45" s="900"/>
      <c r="BF45" s="900"/>
      <c r="BG45" s="900"/>
      <c r="BH45" s="900"/>
      <c r="BI45" s="901"/>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2">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6"/>
      <c r="AL46" s="902"/>
      <c r="AM46" s="902"/>
      <c r="AN46" s="902"/>
      <c r="AO46" s="902"/>
      <c r="AP46" s="902"/>
      <c r="AQ46" s="902"/>
      <c r="AR46" s="902"/>
      <c r="AS46" s="902"/>
      <c r="AT46" s="902"/>
      <c r="AU46" s="902"/>
      <c r="AV46" s="902"/>
      <c r="AW46" s="902"/>
      <c r="AX46" s="902"/>
      <c r="AY46" s="902"/>
      <c r="AZ46" s="903"/>
      <c r="BA46" s="903"/>
      <c r="BB46" s="903"/>
      <c r="BC46" s="903"/>
      <c r="BD46" s="903"/>
      <c r="BE46" s="900"/>
      <c r="BF46" s="900"/>
      <c r="BG46" s="900"/>
      <c r="BH46" s="900"/>
      <c r="BI46" s="901"/>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2">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6"/>
      <c r="AL47" s="902"/>
      <c r="AM47" s="902"/>
      <c r="AN47" s="902"/>
      <c r="AO47" s="902"/>
      <c r="AP47" s="902"/>
      <c r="AQ47" s="902"/>
      <c r="AR47" s="902"/>
      <c r="AS47" s="902"/>
      <c r="AT47" s="902"/>
      <c r="AU47" s="902"/>
      <c r="AV47" s="902"/>
      <c r="AW47" s="902"/>
      <c r="AX47" s="902"/>
      <c r="AY47" s="902"/>
      <c r="AZ47" s="903"/>
      <c r="BA47" s="903"/>
      <c r="BB47" s="903"/>
      <c r="BC47" s="903"/>
      <c r="BD47" s="903"/>
      <c r="BE47" s="900"/>
      <c r="BF47" s="900"/>
      <c r="BG47" s="900"/>
      <c r="BH47" s="900"/>
      <c r="BI47" s="901"/>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2">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6"/>
      <c r="AL48" s="902"/>
      <c r="AM48" s="902"/>
      <c r="AN48" s="902"/>
      <c r="AO48" s="902"/>
      <c r="AP48" s="902"/>
      <c r="AQ48" s="902"/>
      <c r="AR48" s="902"/>
      <c r="AS48" s="902"/>
      <c r="AT48" s="902"/>
      <c r="AU48" s="902"/>
      <c r="AV48" s="902"/>
      <c r="AW48" s="902"/>
      <c r="AX48" s="902"/>
      <c r="AY48" s="902"/>
      <c r="AZ48" s="903"/>
      <c r="BA48" s="903"/>
      <c r="BB48" s="903"/>
      <c r="BC48" s="903"/>
      <c r="BD48" s="903"/>
      <c r="BE48" s="900"/>
      <c r="BF48" s="900"/>
      <c r="BG48" s="900"/>
      <c r="BH48" s="900"/>
      <c r="BI48" s="901"/>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2">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6"/>
      <c r="AL49" s="902"/>
      <c r="AM49" s="902"/>
      <c r="AN49" s="902"/>
      <c r="AO49" s="902"/>
      <c r="AP49" s="902"/>
      <c r="AQ49" s="902"/>
      <c r="AR49" s="902"/>
      <c r="AS49" s="902"/>
      <c r="AT49" s="902"/>
      <c r="AU49" s="902"/>
      <c r="AV49" s="902"/>
      <c r="AW49" s="902"/>
      <c r="AX49" s="902"/>
      <c r="AY49" s="902"/>
      <c r="AZ49" s="903"/>
      <c r="BA49" s="903"/>
      <c r="BB49" s="903"/>
      <c r="BC49" s="903"/>
      <c r="BD49" s="903"/>
      <c r="BE49" s="900"/>
      <c r="BF49" s="900"/>
      <c r="BG49" s="900"/>
      <c r="BH49" s="900"/>
      <c r="BI49" s="901"/>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2">
      <c r="A50" s="234">
        <v>23</v>
      </c>
      <c r="B50" s="845"/>
      <c r="C50" s="846"/>
      <c r="D50" s="846"/>
      <c r="E50" s="846"/>
      <c r="F50" s="846"/>
      <c r="G50" s="846"/>
      <c r="H50" s="846"/>
      <c r="I50" s="846"/>
      <c r="J50" s="846"/>
      <c r="K50" s="846"/>
      <c r="L50" s="846"/>
      <c r="M50" s="846"/>
      <c r="N50" s="846"/>
      <c r="O50" s="846"/>
      <c r="P50" s="847"/>
      <c r="Q50" s="904"/>
      <c r="R50" s="905"/>
      <c r="S50" s="905"/>
      <c r="T50" s="905"/>
      <c r="U50" s="905"/>
      <c r="V50" s="905"/>
      <c r="W50" s="905"/>
      <c r="X50" s="905"/>
      <c r="Y50" s="905"/>
      <c r="Z50" s="905"/>
      <c r="AA50" s="905"/>
      <c r="AB50" s="905"/>
      <c r="AC50" s="905"/>
      <c r="AD50" s="905"/>
      <c r="AE50" s="906"/>
      <c r="AF50" s="851"/>
      <c r="AG50" s="852"/>
      <c r="AH50" s="852"/>
      <c r="AI50" s="852"/>
      <c r="AJ50" s="853"/>
      <c r="AK50" s="908"/>
      <c r="AL50" s="905"/>
      <c r="AM50" s="905"/>
      <c r="AN50" s="905"/>
      <c r="AO50" s="905"/>
      <c r="AP50" s="905"/>
      <c r="AQ50" s="905"/>
      <c r="AR50" s="905"/>
      <c r="AS50" s="905"/>
      <c r="AT50" s="905"/>
      <c r="AU50" s="905"/>
      <c r="AV50" s="905"/>
      <c r="AW50" s="905"/>
      <c r="AX50" s="905"/>
      <c r="AY50" s="905"/>
      <c r="AZ50" s="907"/>
      <c r="BA50" s="907"/>
      <c r="BB50" s="907"/>
      <c r="BC50" s="907"/>
      <c r="BD50" s="907"/>
      <c r="BE50" s="900"/>
      <c r="BF50" s="900"/>
      <c r="BG50" s="900"/>
      <c r="BH50" s="900"/>
      <c r="BI50" s="901"/>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2">
      <c r="A51" s="234">
        <v>24</v>
      </c>
      <c r="B51" s="845"/>
      <c r="C51" s="846"/>
      <c r="D51" s="846"/>
      <c r="E51" s="846"/>
      <c r="F51" s="846"/>
      <c r="G51" s="846"/>
      <c r="H51" s="846"/>
      <c r="I51" s="846"/>
      <c r="J51" s="846"/>
      <c r="K51" s="846"/>
      <c r="L51" s="846"/>
      <c r="M51" s="846"/>
      <c r="N51" s="846"/>
      <c r="O51" s="846"/>
      <c r="P51" s="847"/>
      <c r="Q51" s="904"/>
      <c r="R51" s="905"/>
      <c r="S51" s="905"/>
      <c r="T51" s="905"/>
      <c r="U51" s="905"/>
      <c r="V51" s="905"/>
      <c r="W51" s="905"/>
      <c r="X51" s="905"/>
      <c r="Y51" s="905"/>
      <c r="Z51" s="905"/>
      <c r="AA51" s="905"/>
      <c r="AB51" s="905"/>
      <c r="AC51" s="905"/>
      <c r="AD51" s="905"/>
      <c r="AE51" s="906"/>
      <c r="AF51" s="851"/>
      <c r="AG51" s="852"/>
      <c r="AH51" s="852"/>
      <c r="AI51" s="852"/>
      <c r="AJ51" s="853"/>
      <c r="AK51" s="908"/>
      <c r="AL51" s="905"/>
      <c r="AM51" s="905"/>
      <c r="AN51" s="905"/>
      <c r="AO51" s="905"/>
      <c r="AP51" s="905"/>
      <c r="AQ51" s="905"/>
      <c r="AR51" s="905"/>
      <c r="AS51" s="905"/>
      <c r="AT51" s="905"/>
      <c r="AU51" s="905"/>
      <c r="AV51" s="905"/>
      <c r="AW51" s="905"/>
      <c r="AX51" s="905"/>
      <c r="AY51" s="905"/>
      <c r="AZ51" s="907"/>
      <c r="BA51" s="907"/>
      <c r="BB51" s="907"/>
      <c r="BC51" s="907"/>
      <c r="BD51" s="907"/>
      <c r="BE51" s="900"/>
      <c r="BF51" s="900"/>
      <c r="BG51" s="900"/>
      <c r="BH51" s="900"/>
      <c r="BI51" s="901"/>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2">
      <c r="A52" s="234">
        <v>25</v>
      </c>
      <c r="B52" s="845"/>
      <c r="C52" s="846"/>
      <c r="D52" s="846"/>
      <c r="E52" s="846"/>
      <c r="F52" s="846"/>
      <c r="G52" s="846"/>
      <c r="H52" s="846"/>
      <c r="I52" s="846"/>
      <c r="J52" s="846"/>
      <c r="K52" s="846"/>
      <c r="L52" s="846"/>
      <c r="M52" s="846"/>
      <c r="N52" s="846"/>
      <c r="O52" s="846"/>
      <c r="P52" s="847"/>
      <c r="Q52" s="904"/>
      <c r="R52" s="905"/>
      <c r="S52" s="905"/>
      <c r="T52" s="905"/>
      <c r="U52" s="905"/>
      <c r="V52" s="905"/>
      <c r="W52" s="905"/>
      <c r="X52" s="905"/>
      <c r="Y52" s="905"/>
      <c r="Z52" s="905"/>
      <c r="AA52" s="905"/>
      <c r="AB52" s="905"/>
      <c r="AC52" s="905"/>
      <c r="AD52" s="905"/>
      <c r="AE52" s="906"/>
      <c r="AF52" s="851"/>
      <c r="AG52" s="852"/>
      <c r="AH52" s="852"/>
      <c r="AI52" s="852"/>
      <c r="AJ52" s="853"/>
      <c r="AK52" s="908"/>
      <c r="AL52" s="905"/>
      <c r="AM52" s="905"/>
      <c r="AN52" s="905"/>
      <c r="AO52" s="905"/>
      <c r="AP52" s="905"/>
      <c r="AQ52" s="905"/>
      <c r="AR52" s="905"/>
      <c r="AS52" s="905"/>
      <c r="AT52" s="905"/>
      <c r="AU52" s="905"/>
      <c r="AV52" s="905"/>
      <c r="AW52" s="905"/>
      <c r="AX52" s="905"/>
      <c r="AY52" s="905"/>
      <c r="AZ52" s="907"/>
      <c r="BA52" s="907"/>
      <c r="BB52" s="907"/>
      <c r="BC52" s="907"/>
      <c r="BD52" s="907"/>
      <c r="BE52" s="900"/>
      <c r="BF52" s="900"/>
      <c r="BG52" s="900"/>
      <c r="BH52" s="900"/>
      <c r="BI52" s="901"/>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2">
      <c r="A53" s="234">
        <v>26</v>
      </c>
      <c r="B53" s="845"/>
      <c r="C53" s="846"/>
      <c r="D53" s="846"/>
      <c r="E53" s="846"/>
      <c r="F53" s="846"/>
      <c r="G53" s="846"/>
      <c r="H53" s="846"/>
      <c r="I53" s="846"/>
      <c r="J53" s="846"/>
      <c r="K53" s="846"/>
      <c r="L53" s="846"/>
      <c r="M53" s="846"/>
      <c r="N53" s="846"/>
      <c r="O53" s="846"/>
      <c r="P53" s="847"/>
      <c r="Q53" s="904"/>
      <c r="R53" s="905"/>
      <c r="S53" s="905"/>
      <c r="T53" s="905"/>
      <c r="U53" s="905"/>
      <c r="V53" s="905"/>
      <c r="W53" s="905"/>
      <c r="X53" s="905"/>
      <c r="Y53" s="905"/>
      <c r="Z53" s="905"/>
      <c r="AA53" s="905"/>
      <c r="AB53" s="905"/>
      <c r="AC53" s="905"/>
      <c r="AD53" s="905"/>
      <c r="AE53" s="906"/>
      <c r="AF53" s="851"/>
      <c r="AG53" s="852"/>
      <c r="AH53" s="852"/>
      <c r="AI53" s="852"/>
      <c r="AJ53" s="853"/>
      <c r="AK53" s="908"/>
      <c r="AL53" s="905"/>
      <c r="AM53" s="905"/>
      <c r="AN53" s="905"/>
      <c r="AO53" s="905"/>
      <c r="AP53" s="905"/>
      <c r="AQ53" s="905"/>
      <c r="AR53" s="905"/>
      <c r="AS53" s="905"/>
      <c r="AT53" s="905"/>
      <c r="AU53" s="905"/>
      <c r="AV53" s="905"/>
      <c r="AW53" s="905"/>
      <c r="AX53" s="905"/>
      <c r="AY53" s="905"/>
      <c r="AZ53" s="907"/>
      <c r="BA53" s="907"/>
      <c r="BB53" s="907"/>
      <c r="BC53" s="907"/>
      <c r="BD53" s="907"/>
      <c r="BE53" s="900"/>
      <c r="BF53" s="900"/>
      <c r="BG53" s="900"/>
      <c r="BH53" s="900"/>
      <c r="BI53" s="901"/>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2">
      <c r="A54" s="234">
        <v>27</v>
      </c>
      <c r="B54" s="845"/>
      <c r="C54" s="846"/>
      <c r="D54" s="846"/>
      <c r="E54" s="846"/>
      <c r="F54" s="846"/>
      <c r="G54" s="846"/>
      <c r="H54" s="846"/>
      <c r="I54" s="846"/>
      <c r="J54" s="846"/>
      <c r="K54" s="846"/>
      <c r="L54" s="846"/>
      <c r="M54" s="846"/>
      <c r="N54" s="846"/>
      <c r="O54" s="846"/>
      <c r="P54" s="847"/>
      <c r="Q54" s="904"/>
      <c r="R54" s="905"/>
      <c r="S54" s="905"/>
      <c r="T54" s="905"/>
      <c r="U54" s="905"/>
      <c r="V54" s="905"/>
      <c r="W54" s="905"/>
      <c r="X54" s="905"/>
      <c r="Y54" s="905"/>
      <c r="Z54" s="905"/>
      <c r="AA54" s="905"/>
      <c r="AB54" s="905"/>
      <c r="AC54" s="905"/>
      <c r="AD54" s="905"/>
      <c r="AE54" s="906"/>
      <c r="AF54" s="851"/>
      <c r="AG54" s="852"/>
      <c r="AH54" s="852"/>
      <c r="AI54" s="852"/>
      <c r="AJ54" s="853"/>
      <c r="AK54" s="908"/>
      <c r="AL54" s="905"/>
      <c r="AM54" s="905"/>
      <c r="AN54" s="905"/>
      <c r="AO54" s="905"/>
      <c r="AP54" s="905"/>
      <c r="AQ54" s="905"/>
      <c r="AR54" s="905"/>
      <c r="AS54" s="905"/>
      <c r="AT54" s="905"/>
      <c r="AU54" s="905"/>
      <c r="AV54" s="905"/>
      <c r="AW54" s="905"/>
      <c r="AX54" s="905"/>
      <c r="AY54" s="905"/>
      <c r="AZ54" s="907"/>
      <c r="BA54" s="907"/>
      <c r="BB54" s="907"/>
      <c r="BC54" s="907"/>
      <c r="BD54" s="907"/>
      <c r="BE54" s="900"/>
      <c r="BF54" s="900"/>
      <c r="BG54" s="900"/>
      <c r="BH54" s="900"/>
      <c r="BI54" s="901"/>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2">
      <c r="A55" s="234">
        <v>28</v>
      </c>
      <c r="B55" s="845"/>
      <c r="C55" s="846"/>
      <c r="D55" s="846"/>
      <c r="E55" s="846"/>
      <c r="F55" s="846"/>
      <c r="G55" s="846"/>
      <c r="H55" s="846"/>
      <c r="I55" s="846"/>
      <c r="J55" s="846"/>
      <c r="K55" s="846"/>
      <c r="L55" s="846"/>
      <c r="M55" s="846"/>
      <c r="N55" s="846"/>
      <c r="O55" s="846"/>
      <c r="P55" s="847"/>
      <c r="Q55" s="904"/>
      <c r="R55" s="905"/>
      <c r="S55" s="905"/>
      <c r="T55" s="905"/>
      <c r="U55" s="905"/>
      <c r="V55" s="905"/>
      <c r="W55" s="905"/>
      <c r="X55" s="905"/>
      <c r="Y55" s="905"/>
      <c r="Z55" s="905"/>
      <c r="AA55" s="905"/>
      <c r="AB55" s="905"/>
      <c r="AC55" s="905"/>
      <c r="AD55" s="905"/>
      <c r="AE55" s="906"/>
      <c r="AF55" s="851"/>
      <c r="AG55" s="852"/>
      <c r="AH55" s="852"/>
      <c r="AI55" s="852"/>
      <c r="AJ55" s="853"/>
      <c r="AK55" s="908"/>
      <c r="AL55" s="905"/>
      <c r="AM55" s="905"/>
      <c r="AN55" s="905"/>
      <c r="AO55" s="905"/>
      <c r="AP55" s="905"/>
      <c r="AQ55" s="905"/>
      <c r="AR55" s="905"/>
      <c r="AS55" s="905"/>
      <c r="AT55" s="905"/>
      <c r="AU55" s="905"/>
      <c r="AV55" s="905"/>
      <c r="AW55" s="905"/>
      <c r="AX55" s="905"/>
      <c r="AY55" s="905"/>
      <c r="AZ55" s="907"/>
      <c r="BA55" s="907"/>
      <c r="BB55" s="907"/>
      <c r="BC55" s="907"/>
      <c r="BD55" s="907"/>
      <c r="BE55" s="900"/>
      <c r="BF55" s="900"/>
      <c r="BG55" s="900"/>
      <c r="BH55" s="900"/>
      <c r="BI55" s="901"/>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2">
      <c r="A56" s="234">
        <v>29</v>
      </c>
      <c r="B56" s="845"/>
      <c r="C56" s="846"/>
      <c r="D56" s="846"/>
      <c r="E56" s="846"/>
      <c r="F56" s="846"/>
      <c r="G56" s="846"/>
      <c r="H56" s="846"/>
      <c r="I56" s="846"/>
      <c r="J56" s="846"/>
      <c r="K56" s="846"/>
      <c r="L56" s="846"/>
      <c r="M56" s="846"/>
      <c r="N56" s="846"/>
      <c r="O56" s="846"/>
      <c r="P56" s="847"/>
      <c r="Q56" s="904"/>
      <c r="R56" s="905"/>
      <c r="S56" s="905"/>
      <c r="T56" s="905"/>
      <c r="U56" s="905"/>
      <c r="V56" s="905"/>
      <c r="W56" s="905"/>
      <c r="X56" s="905"/>
      <c r="Y56" s="905"/>
      <c r="Z56" s="905"/>
      <c r="AA56" s="905"/>
      <c r="AB56" s="905"/>
      <c r="AC56" s="905"/>
      <c r="AD56" s="905"/>
      <c r="AE56" s="906"/>
      <c r="AF56" s="851"/>
      <c r="AG56" s="852"/>
      <c r="AH56" s="852"/>
      <c r="AI56" s="852"/>
      <c r="AJ56" s="853"/>
      <c r="AK56" s="908"/>
      <c r="AL56" s="905"/>
      <c r="AM56" s="905"/>
      <c r="AN56" s="905"/>
      <c r="AO56" s="905"/>
      <c r="AP56" s="905"/>
      <c r="AQ56" s="905"/>
      <c r="AR56" s="905"/>
      <c r="AS56" s="905"/>
      <c r="AT56" s="905"/>
      <c r="AU56" s="905"/>
      <c r="AV56" s="905"/>
      <c r="AW56" s="905"/>
      <c r="AX56" s="905"/>
      <c r="AY56" s="905"/>
      <c r="AZ56" s="907"/>
      <c r="BA56" s="907"/>
      <c r="BB56" s="907"/>
      <c r="BC56" s="907"/>
      <c r="BD56" s="907"/>
      <c r="BE56" s="900"/>
      <c r="BF56" s="900"/>
      <c r="BG56" s="900"/>
      <c r="BH56" s="900"/>
      <c r="BI56" s="901"/>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2">
      <c r="A57" s="234">
        <v>30</v>
      </c>
      <c r="B57" s="845"/>
      <c r="C57" s="846"/>
      <c r="D57" s="846"/>
      <c r="E57" s="846"/>
      <c r="F57" s="846"/>
      <c r="G57" s="846"/>
      <c r="H57" s="846"/>
      <c r="I57" s="846"/>
      <c r="J57" s="846"/>
      <c r="K57" s="846"/>
      <c r="L57" s="846"/>
      <c r="M57" s="846"/>
      <c r="N57" s="846"/>
      <c r="O57" s="846"/>
      <c r="P57" s="847"/>
      <c r="Q57" s="904"/>
      <c r="R57" s="905"/>
      <c r="S57" s="905"/>
      <c r="T57" s="905"/>
      <c r="U57" s="905"/>
      <c r="V57" s="905"/>
      <c r="W57" s="905"/>
      <c r="X57" s="905"/>
      <c r="Y57" s="905"/>
      <c r="Z57" s="905"/>
      <c r="AA57" s="905"/>
      <c r="AB57" s="905"/>
      <c r="AC57" s="905"/>
      <c r="AD57" s="905"/>
      <c r="AE57" s="906"/>
      <c r="AF57" s="851"/>
      <c r="AG57" s="852"/>
      <c r="AH57" s="852"/>
      <c r="AI57" s="852"/>
      <c r="AJ57" s="853"/>
      <c r="AK57" s="908"/>
      <c r="AL57" s="905"/>
      <c r="AM57" s="905"/>
      <c r="AN57" s="905"/>
      <c r="AO57" s="905"/>
      <c r="AP57" s="905"/>
      <c r="AQ57" s="905"/>
      <c r="AR57" s="905"/>
      <c r="AS57" s="905"/>
      <c r="AT57" s="905"/>
      <c r="AU57" s="905"/>
      <c r="AV57" s="905"/>
      <c r="AW57" s="905"/>
      <c r="AX57" s="905"/>
      <c r="AY57" s="905"/>
      <c r="AZ57" s="907"/>
      <c r="BA57" s="907"/>
      <c r="BB57" s="907"/>
      <c r="BC57" s="907"/>
      <c r="BD57" s="907"/>
      <c r="BE57" s="900"/>
      <c r="BF57" s="900"/>
      <c r="BG57" s="900"/>
      <c r="BH57" s="900"/>
      <c r="BI57" s="901"/>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2">
      <c r="A58" s="234">
        <v>31</v>
      </c>
      <c r="B58" s="845"/>
      <c r="C58" s="846"/>
      <c r="D58" s="846"/>
      <c r="E58" s="846"/>
      <c r="F58" s="846"/>
      <c r="G58" s="846"/>
      <c r="H58" s="846"/>
      <c r="I58" s="846"/>
      <c r="J58" s="846"/>
      <c r="K58" s="846"/>
      <c r="L58" s="846"/>
      <c r="M58" s="846"/>
      <c r="N58" s="846"/>
      <c r="O58" s="846"/>
      <c r="P58" s="847"/>
      <c r="Q58" s="904"/>
      <c r="R58" s="905"/>
      <c r="S58" s="905"/>
      <c r="T58" s="905"/>
      <c r="U58" s="905"/>
      <c r="V58" s="905"/>
      <c r="W58" s="905"/>
      <c r="X58" s="905"/>
      <c r="Y58" s="905"/>
      <c r="Z58" s="905"/>
      <c r="AA58" s="905"/>
      <c r="AB58" s="905"/>
      <c r="AC58" s="905"/>
      <c r="AD58" s="905"/>
      <c r="AE58" s="906"/>
      <c r="AF58" s="851"/>
      <c r="AG58" s="852"/>
      <c r="AH58" s="852"/>
      <c r="AI58" s="852"/>
      <c r="AJ58" s="853"/>
      <c r="AK58" s="908"/>
      <c r="AL58" s="905"/>
      <c r="AM58" s="905"/>
      <c r="AN58" s="905"/>
      <c r="AO58" s="905"/>
      <c r="AP58" s="905"/>
      <c r="AQ58" s="905"/>
      <c r="AR58" s="905"/>
      <c r="AS58" s="905"/>
      <c r="AT58" s="905"/>
      <c r="AU58" s="905"/>
      <c r="AV58" s="905"/>
      <c r="AW58" s="905"/>
      <c r="AX58" s="905"/>
      <c r="AY58" s="905"/>
      <c r="AZ58" s="907"/>
      <c r="BA58" s="907"/>
      <c r="BB58" s="907"/>
      <c r="BC58" s="907"/>
      <c r="BD58" s="907"/>
      <c r="BE58" s="900"/>
      <c r="BF58" s="900"/>
      <c r="BG58" s="900"/>
      <c r="BH58" s="900"/>
      <c r="BI58" s="901"/>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2">
      <c r="A59" s="234">
        <v>32</v>
      </c>
      <c r="B59" s="845"/>
      <c r="C59" s="846"/>
      <c r="D59" s="846"/>
      <c r="E59" s="846"/>
      <c r="F59" s="846"/>
      <c r="G59" s="846"/>
      <c r="H59" s="846"/>
      <c r="I59" s="846"/>
      <c r="J59" s="846"/>
      <c r="K59" s="846"/>
      <c r="L59" s="846"/>
      <c r="M59" s="846"/>
      <c r="N59" s="846"/>
      <c r="O59" s="846"/>
      <c r="P59" s="847"/>
      <c r="Q59" s="904"/>
      <c r="R59" s="905"/>
      <c r="S59" s="905"/>
      <c r="T59" s="905"/>
      <c r="U59" s="905"/>
      <c r="V59" s="905"/>
      <c r="W59" s="905"/>
      <c r="X59" s="905"/>
      <c r="Y59" s="905"/>
      <c r="Z59" s="905"/>
      <c r="AA59" s="905"/>
      <c r="AB59" s="905"/>
      <c r="AC59" s="905"/>
      <c r="AD59" s="905"/>
      <c r="AE59" s="906"/>
      <c r="AF59" s="851"/>
      <c r="AG59" s="852"/>
      <c r="AH59" s="852"/>
      <c r="AI59" s="852"/>
      <c r="AJ59" s="853"/>
      <c r="AK59" s="908"/>
      <c r="AL59" s="905"/>
      <c r="AM59" s="905"/>
      <c r="AN59" s="905"/>
      <c r="AO59" s="905"/>
      <c r="AP59" s="905"/>
      <c r="AQ59" s="905"/>
      <c r="AR59" s="905"/>
      <c r="AS59" s="905"/>
      <c r="AT59" s="905"/>
      <c r="AU59" s="905"/>
      <c r="AV59" s="905"/>
      <c r="AW59" s="905"/>
      <c r="AX59" s="905"/>
      <c r="AY59" s="905"/>
      <c r="AZ59" s="907"/>
      <c r="BA59" s="907"/>
      <c r="BB59" s="907"/>
      <c r="BC59" s="907"/>
      <c r="BD59" s="907"/>
      <c r="BE59" s="900"/>
      <c r="BF59" s="900"/>
      <c r="BG59" s="900"/>
      <c r="BH59" s="900"/>
      <c r="BI59" s="901"/>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2">
      <c r="A60" s="234">
        <v>33</v>
      </c>
      <c r="B60" s="845"/>
      <c r="C60" s="846"/>
      <c r="D60" s="846"/>
      <c r="E60" s="846"/>
      <c r="F60" s="846"/>
      <c r="G60" s="846"/>
      <c r="H60" s="846"/>
      <c r="I60" s="846"/>
      <c r="J60" s="846"/>
      <c r="K60" s="846"/>
      <c r="L60" s="846"/>
      <c r="M60" s="846"/>
      <c r="N60" s="846"/>
      <c r="O60" s="846"/>
      <c r="P60" s="847"/>
      <c r="Q60" s="904"/>
      <c r="R60" s="905"/>
      <c r="S60" s="905"/>
      <c r="T60" s="905"/>
      <c r="U60" s="905"/>
      <c r="V60" s="905"/>
      <c r="W60" s="905"/>
      <c r="X60" s="905"/>
      <c r="Y60" s="905"/>
      <c r="Z60" s="905"/>
      <c r="AA60" s="905"/>
      <c r="AB60" s="905"/>
      <c r="AC60" s="905"/>
      <c r="AD60" s="905"/>
      <c r="AE60" s="906"/>
      <c r="AF60" s="851"/>
      <c r="AG60" s="852"/>
      <c r="AH60" s="852"/>
      <c r="AI60" s="852"/>
      <c r="AJ60" s="853"/>
      <c r="AK60" s="908"/>
      <c r="AL60" s="905"/>
      <c r="AM60" s="905"/>
      <c r="AN60" s="905"/>
      <c r="AO60" s="905"/>
      <c r="AP60" s="905"/>
      <c r="AQ60" s="905"/>
      <c r="AR60" s="905"/>
      <c r="AS60" s="905"/>
      <c r="AT60" s="905"/>
      <c r="AU60" s="905"/>
      <c r="AV60" s="905"/>
      <c r="AW60" s="905"/>
      <c r="AX60" s="905"/>
      <c r="AY60" s="905"/>
      <c r="AZ60" s="907"/>
      <c r="BA60" s="907"/>
      <c r="BB60" s="907"/>
      <c r="BC60" s="907"/>
      <c r="BD60" s="907"/>
      <c r="BE60" s="900"/>
      <c r="BF60" s="900"/>
      <c r="BG60" s="900"/>
      <c r="BH60" s="900"/>
      <c r="BI60" s="901"/>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5">
      <c r="A61" s="234">
        <v>34</v>
      </c>
      <c r="B61" s="845"/>
      <c r="C61" s="846"/>
      <c r="D61" s="846"/>
      <c r="E61" s="846"/>
      <c r="F61" s="846"/>
      <c r="G61" s="846"/>
      <c r="H61" s="846"/>
      <c r="I61" s="846"/>
      <c r="J61" s="846"/>
      <c r="K61" s="846"/>
      <c r="L61" s="846"/>
      <c r="M61" s="846"/>
      <c r="N61" s="846"/>
      <c r="O61" s="846"/>
      <c r="P61" s="847"/>
      <c r="Q61" s="904"/>
      <c r="R61" s="905"/>
      <c r="S61" s="905"/>
      <c r="T61" s="905"/>
      <c r="U61" s="905"/>
      <c r="V61" s="905"/>
      <c r="W61" s="905"/>
      <c r="X61" s="905"/>
      <c r="Y61" s="905"/>
      <c r="Z61" s="905"/>
      <c r="AA61" s="905"/>
      <c r="AB61" s="905"/>
      <c r="AC61" s="905"/>
      <c r="AD61" s="905"/>
      <c r="AE61" s="906"/>
      <c r="AF61" s="851"/>
      <c r="AG61" s="852"/>
      <c r="AH61" s="852"/>
      <c r="AI61" s="852"/>
      <c r="AJ61" s="853"/>
      <c r="AK61" s="908"/>
      <c r="AL61" s="905"/>
      <c r="AM61" s="905"/>
      <c r="AN61" s="905"/>
      <c r="AO61" s="905"/>
      <c r="AP61" s="905"/>
      <c r="AQ61" s="905"/>
      <c r="AR61" s="905"/>
      <c r="AS61" s="905"/>
      <c r="AT61" s="905"/>
      <c r="AU61" s="905"/>
      <c r="AV61" s="905"/>
      <c r="AW61" s="905"/>
      <c r="AX61" s="905"/>
      <c r="AY61" s="905"/>
      <c r="AZ61" s="907"/>
      <c r="BA61" s="907"/>
      <c r="BB61" s="907"/>
      <c r="BC61" s="907"/>
      <c r="BD61" s="907"/>
      <c r="BE61" s="900"/>
      <c r="BF61" s="900"/>
      <c r="BG61" s="900"/>
      <c r="BH61" s="900"/>
      <c r="BI61" s="901"/>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2">
      <c r="A62" s="234">
        <v>35</v>
      </c>
      <c r="B62" s="845"/>
      <c r="C62" s="846"/>
      <c r="D62" s="846"/>
      <c r="E62" s="846"/>
      <c r="F62" s="846"/>
      <c r="G62" s="846"/>
      <c r="H62" s="846"/>
      <c r="I62" s="846"/>
      <c r="J62" s="846"/>
      <c r="K62" s="846"/>
      <c r="L62" s="846"/>
      <c r="M62" s="846"/>
      <c r="N62" s="846"/>
      <c r="O62" s="846"/>
      <c r="P62" s="847"/>
      <c r="Q62" s="904"/>
      <c r="R62" s="905"/>
      <c r="S62" s="905"/>
      <c r="T62" s="905"/>
      <c r="U62" s="905"/>
      <c r="V62" s="905"/>
      <c r="W62" s="905"/>
      <c r="X62" s="905"/>
      <c r="Y62" s="905"/>
      <c r="Z62" s="905"/>
      <c r="AA62" s="905"/>
      <c r="AB62" s="905"/>
      <c r="AC62" s="905"/>
      <c r="AD62" s="905"/>
      <c r="AE62" s="906"/>
      <c r="AF62" s="851"/>
      <c r="AG62" s="852"/>
      <c r="AH62" s="852"/>
      <c r="AI62" s="852"/>
      <c r="AJ62" s="853"/>
      <c r="AK62" s="908"/>
      <c r="AL62" s="905"/>
      <c r="AM62" s="905"/>
      <c r="AN62" s="905"/>
      <c r="AO62" s="905"/>
      <c r="AP62" s="905"/>
      <c r="AQ62" s="905"/>
      <c r="AR62" s="905"/>
      <c r="AS62" s="905"/>
      <c r="AT62" s="905"/>
      <c r="AU62" s="905"/>
      <c r="AV62" s="905"/>
      <c r="AW62" s="905"/>
      <c r="AX62" s="905"/>
      <c r="AY62" s="905"/>
      <c r="AZ62" s="907"/>
      <c r="BA62" s="907"/>
      <c r="BB62" s="907"/>
      <c r="BC62" s="907"/>
      <c r="BD62" s="907"/>
      <c r="BE62" s="900"/>
      <c r="BF62" s="900"/>
      <c r="BG62" s="900"/>
      <c r="BH62" s="900"/>
      <c r="BI62" s="901"/>
      <c r="BJ62" s="916" t="s">
        <v>416</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5">
      <c r="A63" s="236" t="s">
        <v>393</v>
      </c>
      <c r="B63" s="854" t="s">
        <v>417</v>
      </c>
      <c r="C63" s="855"/>
      <c r="D63" s="855"/>
      <c r="E63" s="855"/>
      <c r="F63" s="855"/>
      <c r="G63" s="855"/>
      <c r="H63" s="855"/>
      <c r="I63" s="855"/>
      <c r="J63" s="855"/>
      <c r="K63" s="855"/>
      <c r="L63" s="855"/>
      <c r="M63" s="855"/>
      <c r="N63" s="855"/>
      <c r="O63" s="855"/>
      <c r="P63" s="856"/>
      <c r="Q63" s="909"/>
      <c r="R63" s="910"/>
      <c r="S63" s="910"/>
      <c r="T63" s="910"/>
      <c r="U63" s="910"/>
      <c r="V63" s="910"/>
      <c r="W63" s="910"/>
      <c r="X63" s="910"/>
      <c r="Y63" s="910"/>
      <c r="Z63" s="910"/>
      <c r="AA63" s="910"/>
      <c r="AB63" s="910"/>
      <c r="AC63" s="910"/>
      <c r="AD63" s="910"/>
      <c r="AE63" s="911"/>
      <c r="AF63" s="912">
        <v>656</v>
      </c>
      <c r="AG63" s="913"/>
      <c r="AH63" s="913"/>
      <c r="AI63" s="913"/>
      <c r="AJ63" s="914"/>
      <c r="AK63" s="915"/>
      <c r="AL63" s="910"/>
      <c r="AM63" s="910"/>
      <c r="AN63" s="910"/>
      <c r="AO63" s="910"/>
      <c r="AP63" s="913">
        <v>3813</v>
      </c>
      <c r="AQ63" s="913"/>
      <c r="AR63" s="913"/>
      <c r="AS63" s="913"/>
      <c r="AT63" s="913"/>
      <c r="AU63" s="913">
        <v>3017</v>
      </c>
      <c r="AV63" s="913"/>
      <c r="AW63" s="913"/>
      <c r="AX63" s="913"/>
      <c r="AY63" s="913"/>
      <c r="AZ63" s="917"/>
      <c r="BA63" s="917"/>
      <c r="BB63" s="917"/>
      <c r="BC63" s="917"/>
      <c r="BD63" s="917"/>
      <c r="BE63" s="918"/>
      <c r="BF63" s="918"/>
      <c r="BG63" s="918"/>
      <c r="BH63" s="918"/>
      <c r="BI63" s="919"/>
      <c r="BJ63" s="920" t="s">
        <v>418</v>
      </c>
      <c r="BK63" s="921"/>
      <c r="BL63" s="921"/>
      <c r="BM63" s="921"/>
      <c r="BN63" s="922"/>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5">
      <c r="A65" s="228" t="s">
        <v>419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2">
      <c r="A66" s="792" t="s">
        <v>420</v>
      </c>
      <c r="B66" s="793"/>
      <c r="C66" s="793"/>
      <c r="D66" s="793"/>
      <c r="E66" s="793"/>
      <c r="F66" s="793"/>
      <c r="G66" s="793"/>
      <c r="H66" s="793"/>
      <c r="I66" s="793"/>
      <c r="J66" s="793"/>
      <c r="K66" s="793"/>
      <c r="L66" s="793"/>
      <c r="M66" s="793"/>
      <c r="N66" s="793"/>
      <c r="O66" s="793"/>
      <c r="P66" s="794"/>
      <c r="Q66" s="798" t="s">
        <v>398</v>
      </c>
      <c r="R66" s="799"/>
      <c r="S66" s="799"/>
      <c r="T66" s="799"/>
      <c r="U66" s="800"/>
      <c r="V66" s="798" t="s">
        <v>421</v>
      </c>
      <c r="W66" s="799"/>
      <c r="X66" s="799"/>
      <c r="Y66" s="799"/>
      <c r="Z66" s="800"/>
      <c r="AA66" s="798" t="s">
        <v>422</v>
      </c>
      <c r="AB66" s="799"/>
      <c r="AC66" s="799"/>
      <c r="AD66" s="799"/>
      <c r="AE66" s="800"/>
      <c r="AF66" s="923" t="s">
        <v>423</v>
      </c>
      <c r="AG66" s="880"/>
      <c r="AH66" s="880"/>
      <c r="AI66" s="880"/>
      <c r="AJ66" s="924"/>
      <c r="AK66" s="798" t="s">
        <v>424</v>
      </c>
      <c r="AL66" s="793"/>
      <c r="AM66" s="793"/>
      <c r="AN66" s="793"/>
      <c r="AO66" s="794"/>
      <c r="AP66" s="798" t="s">
        <v>403</v>
      </c>
      <c r="AQ66" s="799"/>
      <c r="AR66" s="799"/>
      <c r="AS66" s="799"/>
      <c r="AT66" s="800"/>
      <c r="AU66" s="798" t="s">
        <v>425</v>
      </c>
      <c r="AV66" s="799"/>
      <c r="AW66" s="799"/>
      <c r="AX66" s="799"/>
      <c r="AY66" s="800"/>
      <c r="AZ66" s="798" t="s">
        <v>381</v>
      </c>
      <c r="BA66" s="799"/>
      <c r="BB66" s="799"/>
      <c r="BC66" s="799"/>
      <c r="BD66" s="805"/>
      <c r="BE66" s="237"/>
      <c r="BF66" s="237"/>
      <c r="BG66" s="237"/>
      <c r="BH66" s="237"/>
      <c r="BI66" s="237"/>
      <c r="BJ66" s="237"/>
      <c r="BK66" s="237"/>
      <c r="BL66" s="237"/>
      <c r="BM66" s="237"/>
      <c r="BN66" s="237"/>
      <c r="BO66" s="237"/>
      <c r="BP66" s="237"/>
      <c r="BQ66" s="234">
        <v>60</v>
      </c>
      <c r="BR66" s="239"/>
      <c r="BS66" s="928"/>
      <c r="BT66" s="929"/>
      <c r="BU66" s="929"/>
      <c r="BV66" s="929"/>
      <c r="BW66" s="929"/>
      <c r="BX66" s="929"/>
      <c r="BY66" s="929"/>
      <c r="BZ66" s="929"/>
      <c r="CA66" s="929"/>
      <c r="CB66" s="929"/>
      <c r="CC66" s="929"/>
      <c r="CD66" s="929"/>
      <c r="CE66" s="929"/>
      <c r="CF66" s="929"/>
      <c r="CG66" s="934"/>
      <c r="CH66" s="931"/>
      <c r="CI66" s="932"/>
      <c r="CJ66" s="932"/>
      <c r="CK66" s="932"/>
      <c r="CL66" s="933"/>
      <c r="CM66" s="931"/>
      <c r="CN66" s="932"/>
      <c r="CO66" s="932"/>
      <c r="CP66" s="932"/>
      <c r="CQ66" s="933"/>
      <c r="CR66" s="931"/>
      <c r="CS66" s="932"/>
      <c r="CT66" s="932"/>
      <c r="CU66" s="932"/>
      <c r="CV66" s="933"/>
      <c r="CW66" s="931"/>
      <c r="CX66" s="932"/>
      <c r="CY66" s="932"/>
      <c r="CZ66" s="932"/>
      <c r="DA66" s="933"/>
      <c r="DB66" s="931"/>
      <c r="DC66" s="932"/>
      <c r="DD66" s="932"/>
      <c r="DE66" s="932"/>
      <c r="DF66" s="933"/>
      <c r="DG66" s="931"/>
      <c r="DH66" s="932"/>
      <c r="DI66" s="932"/>
      <c r="DJ66" s="932"/>
      <c r="DK66" s="933"/>
      <c r="DL66" s="931"/>
      <c r="DM66" s="932"/>
      <c r="DN66" s="932"/>
      <c r="DO66" s="932"/>
      <c r="DP66" s="933"/>
      <c r="DQ66" s="931"/>
      <c r="DR66" s="932"/>
      <c r="DS66" s="932"/>
      <c r="DT66" s="932"/>
      <c r="DU66" s="933"/>
      <c r="DV66" s="928"/>
      <c r="DW66" s="929"/>
      <c r="DX66" s="929"/>
      <c r="DY66" s="929"/>
      <c r="DZ66" s="930"/>
      <c r="EA66" s="226"/>
    </row>
    <row r="67" spans="1:131" ht="26.25" customHeight="1" thickBot="1" x14ac:dyDescent="0.25">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5"/>
      <c r="AG67" s="883"/>
      <c r="AH67" s="883"/>
      <c r="AI67" s="883"/>
      <c r="AJ67" s="926"/>
      <c r="AK67" s="927"/>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8"/>
      <c r="BT67" s="929"/>
      <c r="BU67" s="929"/>
      <c r="BV67" s="929"/>
      <c r="BW67" s="929"/>
      <c r="BX67" s="929"/>
      <c r="BY67" s="929"/>
      <c r="BZ67" s="929"/>
      <c r="CA67" s="929"/>
      <c r="CB67" s="929"/>
      <c r="CC67" s="929"/>
      <c r="CD67" s="929"/>
      <c r="CE67" s="929"/>
      <c r="CF67" s="929"/>
      <c r="CG67" s="934"/>
      <c r="CH67" s="931"/>
      <c r="CI67" s="932"/>
      <c r="CJ67" s="932"/>
      <c r="CK67" s="932"/>
      <c r="CL67" s="933"/>
      <c r="CM67" s="931"/>
      <c r="CN67" s="932"/>
      <c r="CO67" s="932"/>
      <c r="CP67" s="932"/>
      <c r="CQ67" s="933"/>
      <c r="CR67" s="931"/>
      <c r="CS67" s="932"/>
      <c r="CT67" s="932"/>
      <c r="CU67" s="932"/>
      <c r="CV67" s="933"/>
      <c r="CW67" s="931"/>
      <c r="CX67" s="932"/>
      <c r="CY67" s="932"/>
      <c r="CZ67" s="932"/>
      <c r="DA67" s="933"/>
      <c r="DB67" s="931"/>
      <c r="DC67" s="932"/>
      <c r="DD67" s="932"/>
      <c r="DE67" s="932"/>
      <c r="DF67" s="933"/>
      <c r="DG67" s="931"/>
      <c r="DH67" s="932"/>
      <c r="DI67" s="932"/>
      <c r="DJ67" s="932"/>
      <c r="DK67" s="933"/>
      <c r="DL67" s="931"/>
      <c r="DM67" s="932"/>
      <c r="DN67" s="932"/>
      <c r="DO67" s="932"/>
      <c r="DP67" s="933"/>
      <c r="DQ67" s="931"/>
      <c r="DR67" s="932"/>
      <c r="DS67" s="932"/>
      <c r="DT67" s="932"/>
      <c r="DU67" s="933"/>
      <c r="DV67" s="928"/>
      <c r="DW67" s="929"/>
      <c r="DX67" s="929"/>
      <c r="DY67" s="929"/>
      <c r="DZ67" s="930"/>
      <c r="EA67" s="226"/>
    </row>
    <row r="68" spans="1:131" ht="26.25" customHeight="1" thickTop="1" x14ac:dyDescent="0.2">
      <c r="A68" s="232">
        <v>1</v>
      </c>
      <c r="B68" s="938" t="s">
        <v>577</v>
      </c>
      <c r="C68" s="939"/>
      <c r="D68" s="939"/>
      <c r="E68" s="939"/>
      <c r="F68" s="939"/>
      <c r="G68" s="939"/>
      <c r="H68" s="939"/>
      <c r="I68" s="939"/>
      <c r="J68" s="939"/>
      <c r="K68" s="939"/>
      <c r="L68" s="939"/>
      <c r="M68" s="939"/>
      <c r="N68" s="939"/>
      <c r="O68" s="939"/>
      <c r="P68" s="940"/>
      <c r="Q68" s="941">
        <v>10965</v>
      </c>
      <c r="R68" s="935"/>
      <c r="S68" s="935"/>
      <c r="T68" s="935"/>
      <c r="U68" s="935"/>
      <c r="V68" s="935">
        <v>10735</v>
      </c>
      <c r="W68" s="935"/>
      <c r="X68" s="935"/>
      <c r="Y68" s="935"/>
      <c r="Z68" s="935"/>
      <c r="AA68" s="935">
        <v>230</v>
      </c>
      <c r="AB68" s="935"/>
      <c r="AC68" s="935"/>
      <c r="AD68" s="935"/>
      <c r="AE68" s="935"/>
      <c r="AF68" s="935">
        <v>230</v>
      </c>
      <c r="AG68" s="935"/>
      <c r="AH68" s="935"/>
      <c r="AI68" s="935"/>
      <c r="AJ68" s="935"/>
      <c r="AK68" s="935">
        <v>84</v>
      </c>
      <c r="AL68" s="935"/>
      <c r="AM68" s="935"/>
      <c r="AN68" s="935"/>
      <c r="AO68" s="935"/>
      <c r="AP68" s="935" t="s">
        <v>594</v>
      </c>
      <c r="AQ68" s="935"/>
      <c r="AR68" s="935"/>
      <c r="AS68" s="935"/>
      <c r="AT68" s="935"/>
      <c r="AU68" s="935" t="s">
        <v>592</v>
      </c>
      <c r="AV68" s="935"/>
      <c r="AW68" s="935"/>
      <c r="AX68" s="935"/>
      <c r="AY68" s="935"/>
      <c r="AZ68" s="936"/>
      <c r="BA68" s="936"/>
      <c r="BB68" s="936"/>
      <c r="BC68" s="936"/>
      <c r="BD68" s="937"/>
      <c r="BE68" s="237"/>
      <c r="BF68" s="237"/>
      <c r="BG68" s="237"/>
      <c r="BH68" s="237"/>
      <c r="BI68" s="237"/>
      <c r="BJ68" s="237"/>
      <c r="BK68" s="237"/>
      <c r="BL68" s="237"/>
      <c r="BM68" s="237"/>
      <c r="BN68" s="237"/>
      <c r="BO68" s="237"/>
      <c r="BP68" s="237"/>
      <c r="BQ68" s="234">
        <v>62</v>
      </c>
      <c r="BR68" s="239"/>
      <c r="BS68" s="928"/>
      <c r="BT68" s="929"/>
      <c r="BU68" s="929"/>
      <c r="BV68" s="929"/>
      <c r="BW68" s="929"/>
      <c r="BX68" s="929"/>
      <c r="BY68" s="929"/>
      <c r="BZ68" s="929"/>
      <c r="CA68" s="929"/>
      <c r="CB68" s="929"/>
      <c r="CC68" s="929"/>
      <c r="CD68" s="929"/>
      <c r="CE68" s="929"/>
      <c r="CF68" s="929"/>
      <c r="CG68" s="934"/>
      <c r="CH68" s="931"/>
      <c r="CI68" s="932"/>
      <c r="CJ68" s="932"/>
      <c r="CK68" s="932"/>
      <c r="CL68" s="933"/>
      <c r="CM68" s="931"/>
      <c r="CN68" s="932"/>
      <c r="CO68" s="932"/>
      <c r="CP68" s="932"/>
      <c r="CQ68" s="933"/>
      <c r="CR68" s="931"/>
      <c r="CS68" s="932"/>
      <c r="CT68" s="932"/>
      <c r="CU68" s="932"/>
      <c r="CV68" s="933"/>
      <c r="CW68" s="931"/>
      <c r="CX68" s="932"/>
      <c r="CY68" s="932"/>
      <c r="CZ68" s="932"/>
      <c r="DA68" s="933"/>
      <c r="DB68" s="931"/>
      <c r="DC68" s="932"/>
      <c r="DD68" s="932"/>
      <c r="DE68" s="932"/>
      <c r="DF68" s="933"/>
      <c r="DG68" s="931"/>
      <c r="DH68" s="932"/>
      <c r="DI68" s="932"/>
      <c r="DJ68" s="932"/>
      <c r="DK68" s="933"/>
      <c r="DL68" s="931"/>
      <c r="DM68" s="932"/>
      <c r="DN68" s="932"/>
      <c r="DO68" s="932"/>
      <c r="DP68" s="933"/>
      <c r="DQ68" s="931"/>
      <c r="DR68" s="932"/>
      <c r="DS68" s="932"/>
      <c r="DT68" s="932"/>
      <c r="DU68" s="933"/>
      <c r="DV68" s="928"/>
      <c r="DW68" s="929"/>
      <c r="DX68" s="929"/>
      <c r="DY68" s="929"/>
      <c r="DZ68" s="930"/>
      <c r="EA68" s="226"/>
    </row>
    <row r="69" spans="1:131" ht="26.25" customHeight="1" x14ac:dyDescent="0.2">
      <c r="A69" s="234">
        <v>2</v>
      </c>
      <c r="B69" s="942" t="s">
        <v>578</v>
      </c>
      <c r="C69" s="943"/>
      <c r="D69" s="943"/>
      <c r="E69" s="943"/>
      <c r="F69" s="943"/>
      <c r="G69" s="943"/>
      <c r="H69" s="943"/>
      <c r="I69" s="943"/>
      <c r="J69" s="943"/>
      <c r="K69" s="943"/>
      <c r="L69" s="943"/>
      <c r="M69" s="943"/>
      <c r="N69" s="943"/>
      <c r="O69" s="943"/>
      <c r="P69" s="944"/>
      <c r="Q69" s="945">
        <v>97</v>
      </c>
      <c r="R69" s="902"/>
      <c r="S69" s="902"/>
      <c r="T69" s="902"/>
      <c r="U69" s="902"/>
      <c r="V69" s="902">
        <v>92</v>
      </c>
      <c r="W69" s="902"/>
      <c r="X69" s="902"/>
      <c r="Y69" s="902"/>
      <c r="Z69" s="902"/>
      <c r="AA69" s="902">
        <v>5</v>
      </c>
      <c r="AB69" s="902"/>
      <c r="AC69" s="902"/>
      <c r="AD69" s="902"/>
      <c r="AE69" s="902"/>
      <c r="AF69" s="902">
        <v>5</v>
      </c>
      <c r="AG69" s="902"/>
      <c r="AH69" s="902"/>
      <c r="AI69" s="902"/>
      <c r="AJ69" s="902"/>
      <c r="AK69" s="902">
        <v>21</v>
      </c>
      <c r="AL69" s="902"/>
      <c r="AM69" s="902"/>
      <c r="AN69" s="902"/>
      <c r="AO69" s="902"/>
      <c r="AP69" s="902" t="s">
        <v>592</v>
      </c>
      <c r="AQ69" s="902"/>
      <c r="AR69" s="902"/>
      <c r="AS69" s="902"/>
      <c r="AT69" s="902"/>
      <c r="AU69" s="902" t="s">
        <v>593</v>
      </c>
      <c r="AV69" s="902"/>
      <c r="AW69" s="902"/>
      <c r="AX69" s="902"/>
      <c r="AY69" s="902"/>
      <c r="AZ69" s="900"/>
      <c r="BA69" s="900"/>
      <c r="BB69" s="900"/>
      <c r="BC69" s="900"/>
      <c r="BD69" s="901"/>
      <c r="BE69" s="237"/>
      <c r="BF69" s="237"/>
      <c r="BG69" s="237"/>
      <c r="BH69" s="237"/>
      <c r="BI69" s="237"/>
      <c r="BJ69" s="237"/>
      <c r="BK69" s="237"/>
      <c r="BL69" s="237"/>
      <c r="BM69" s="237"/>
      <c r="BN69" s="237"/>
      <c r="BO69" s="237"/>
      <c r="BP69" s="237"/>
      <c r="BQ69" s="234">
        <v>63</v>
      </c>
      <c r="BR69" s="239"/>
      <c r="BS69" s="928"/>
      <c r="BT69" s="929"/>
      <c r="BU69" s="929"/>
      <c r="BV69" s="929"/>
      <c r="BW69" s="929"/>
      <c r="BX69" s="929"/>
      <c r="BY69" s="929"/>
      <c r="BZ69" s="929"/>
      <c r="CA69" s="929"/>
      <c r="CB69" s="929"/>
      <c r="CC69" s="929"/>
      <c r="CD69" s="929"/>
      <c r="CE69" s="929"/>
      <c r="CF69" s="929"/>
      <c r="CG69" s="934"/>
      <c r="CH69" s="931"/>
      <c r="CI69" s="932"/>
      <c r="CJ69" s="932"/>
      <c r="CK69" s="932"/>
      <c r="CL69" s="933"/>
      <c r="CM69" s="931"/>
      <c r="CN69" s="932"/>
      <c r="CO69" s="932"/>
      <c r="CP69" s="932"/>
      <c r="CQ69" s="933"/>
      <c r="CR69" s="931"/>
      <c r="CS69" s="932"/>
      <c r="CT69" s="932"/>
      <c r="CU69" s="932"/>
      <c r="CV69" s="933"/>
      <c r="CW69" s="931"/>
      <c r="CX69" s="932"/>
      <c r="CY69" s="932"/>
      <c r="CZ69" s="932"/>
      <c r="DA69" s="933"/>
      <c r="DB69" s="931"/>
      <c r="DC69" s="932"/>
      <c r="DD69" s="932"/>
      <c r="DE69" s="932"/>
      <c r="DF69" s="933"/>
      <c r="DG69" s="931"/>
      <c r="DH69" s="932"/>
      <c r="DI69" s="932"/>
      <c r="DJ69" s="932"/>
      <c r="DK69" s="933"/>
      <c r="DL69" s="931"/>
      <c r="DM69" s="932"/>
      <c r="DN69" s="932"/>
      <c r="DO69" s="932"/>
      <c r="DP69" s="933"/>
      <c r="DQ69" s="931"/>
      <c r="DR69" s="932"/>
      <c r="DS69" s="932"/>
      <c r="DT69" s="932"/>
      <c r="DU69" s="933"/>
      <c r="DV69" s="928"/>
      <c r="DW69" s="929"/>
      <c r="DX69" s="929"/>
      <c r="DY69" s="929"/>
      <c r="DZ69" s="930"/>
      <c r="EA69" s="226"/>
    </row>
    <row r="70" spans="1:131" ht="26.25" customHeight="1" x14ac:dyDescent="0.2">
      <c r="A70" s="234">
        <v>3</v>
      </c>
      <c r="B70" s="942" t="s">
        <v>579</v>
      </c>
      <c r="C70" s="943"/>
      <c r="D70" s="943"/>
      <c r="E70" s="943"/>
      <c r="F70" s="943"/>
      <c r="G70" s="943"/>
      <c r="H70" s="943"/>
      <c r="I70" s="943"/>
      <c r="J70" s="943"/>
      <c r="K70" s="943"/>
      <c r="L70" s="943"/>
      <c r="M70" s="943"/>
      <c r="N70" s="943"/>
      <c r="O70" s="943"/>
      <c r="P70" s="944"/>
      <c r="Q70" s="945">
        <v>196</v>
      </c>
      <c r="R70" s="902"/>
      <c r="S70" s="902"/>
      <c r="T70" s="902"/>
      <c r="U70" s="902"/>
      <c r="V70" s="902">
        <v>190</v>
      </c>
      <c r="W70" s="902"/>
      <c r="X70" s="902"/>
      <c r="Y70" s="902"/>
      <c r="Z70" s="902"/>
      <c r="AA70" s="902">
        <v>6</v>
      </c>
      <c r="AB70" s="902"/>
      <c r="AC70" s="902"/>
      <c r="AD70" s="902"/>
      <c r="AE70" s="902"/>
      <c r="AF70" s="902">
        <v>6</v>
      </c>
      <c r="AG70" s="902"/>
      <c r="AH70" s="902"/>
      <c r="AI70" s="902"/>
      <c r="AJ70" s="902"/>
      <c r="AK70" s="902" t="s">
        <v>592</v>
      </c>
      <c r="AL70" s="902"/>
      <c r="AM70" s="902"/>
      <c r="AN70" s="902"/>
      <c r="AO70" s="902"/>
      <c r="AP70" s="902" t="s">
        <v>592</v>
      </c>
      <c r="AQ70" s="902"/>
      <c r="AR70" s="902"/>
      <c r="AS70" s="902"/>
      <c r="AT70" s="902"/>
      <c r="AU70" s="902" t="s">
        <v>595</v>
      </c>
      <c r="AV70" s="902"/>
      <c r="AW70" s="902"/>
      <c r="AX70" s="902"/>
      <c r="AY70" s="902"/>
      <c r="AZ70" s="900"/>
      <c r="BA70" s="900"/>
      <c r="BB70" s="900"/>
      <c r="BC70" s="900"/>
      <c r="BD70" s="901"/>
      <c r="BE70" s="237"/>
      <c r="BF70" s="237"/>
      <c r="BG70" s="237"/>
      <c r="BH70" s="237"/>
      <c r="BI70" s="237"/>
      <c r="BJ70" s="237"/>
      <c r="BK70" s="237"/>
      <c r="BL70" s="237"/>
      <c r="BM70" s="237"/>
      <c r="BN70" s="237"/>
      <c r="BO70" s="237"/>
      <c r="BP70" s="237"/>
      <c r="BQ70" s="234">
        <v>64</v>
      </c>
      <c r="BR70" s="239"/>
      <c r="BS70" s="928"/>
      <c r="BT70" s="929"/>
      <c r="BU70" s="929"/>
      <c r="BV70" s="929"/>
      <c r="BW70" s="929"/>
      <c r="BX70" s="929"/>
      <c r="BY70" s="929"/>
      <c r="BZ70" s="929"/>
      <c r="CA70" s="929"/>
      <c r="CB70" s="929"/>
      <c r="CC70" s="929"/>
      <c r="CD70" s="929"/>
      <c r="CE70" s="929"/>
      <c r="CF70" s="929"/>
      <c r="CG70" s="934"/>
      <c r="CH70" s="931"/>
      <c r="CI70" s="932"/>
      <c r="CJ70" s="932"/>
      <c r="CK70" s="932"/>
      <c r="CL70" s="933"/>
      <c r="CM70" s="931"/>
      <c r="CN70" s="932"/>
      <c r="CO70" s="932"/>
      <c r="CP70" s="932"/>
      <c r="CQ70" s="933"/>
      <c r="CR70" s="931"/>
      <c r="CS70" s="932"/>
      <c r="CT70" s="932"/>
      <c r="CU70" s="932"/>
      <c r="CV70" s="933"/>
      <c r="CW70" s="931"/>
      <c r="CX70" s="932"/>
      <c r="CY70" s="932"/>
      <c r="CZ70" s="932"/>
      <c r="DA70" s="933"/>
      <c r="DB70" s="931"/>
      <c r="DC70" s="932"/>
      <c r="DD70" s="932"/>
      <c r="DE70" s="932"/>
      <c r="DF70" s="933"/>
      <c r="DG70" s="931"/>
      <c r="DH70" s="932"/>
      <c r="DI70" s="932"/>
      <c r="DJ70" s="932"/>
      <c r="DK70" s="933"/>
      <c r="DL70" s="931"/>
      <c r="DM70" s="932"/>
      <c r="DN70" s="932"/>
      <c r="DO70" s="932"/>
      <c r="DP70" s="933"/>
      <c r="DQ70" s="931"/>
      <c r="DR70" s="932"/>
      <c r="DS70" s="932"/>
      <c r="DT70" s="932"/>
      <c r="DU70" s="933"/>
      <c r="DV70" s="928"/>
      <c r="DW70" s="929"/>
      <c r="DX70" s="929"/>
      <c r="DY70" s="929"/>
      <c r="DZ70" s="930"/>
      <c r="EA70" s="226"/>
    </row>
    <row r="71" spans="1:131" ht="26.25" customHeight="1" x14ac:dyDescent="0.2">
      <c r="A71" s="234">
        <v>4</v>
      </c>
      <c r="B71" s="942" t="s">
        <v>580</v>
      </c>
      <c r="C71" s="943"/>
      <c r="D71" s="943"/>
      <c r="E71" s="943"/>
      <c r="F71" s="943"/>
      <c r="G71" s="943"/>
      <c r="H71" s="943"/>
      <c r="I71" s="943"/>
      <c r="J71" s="943"/>
      <c r="K71" s="943"/>
      <c r="L71" s="943"/>
      <c r="M71" s="943"/>
      <c r="N71" s="943"/>
      <c r="O71" s="943"/>
      <c r="P71" s="944"/>
      <c r="Q71" s="945">
        <v>161625</v>
      </c>
      <c r="R71" s="902"/>
      <c r="S71" s="902"/>
      <c r="T71" s="902"/>
      <c r="U71" s="902"/>
      <c r="V71" s="902">
        <v>158326</v>
      </c>
      <c r="W71" s="902"/>
      <c r="X71" s="902"/>
      <c r="Y71" s="902"/>
      <c r="Z71" s="902"/>
      <c r="AA71" s="902">
        <v>3299</v>
      </c>
      <c r="AB71" s="902"/>
      <c r="AC71" s="902"/>
      <c r="AD71" s="902"/>
      <c r="AE71" s="902"/>
      <c r="AF71" s="902">
        <v>3299</v>
      </c>
      <c r="AG71" s="902"/>
      <c r="AH71" s="902"/>
      <c r="AI71" s="902"/>
      <c r="AJ71" s="902"/>
      <c r="AK71" s="902" t="s">
        <v>592</v>
      </c>
      <c r="AL71" s="902"/>
      <c r="AM71" s="902"/>
      <c r="AN71" s="902"/>
      <c r="AO71" s="902"/>
      <c r="AP71" s="902" t="s">
        <v>596</v>
      </c>
      <c r="AQ71" s="902"/>
      <c r="AR71" s="902"/>
      <c r="AS71" s="902"/>
      <c r="AT71" s="902"/>
      <c r="AU71" s="902" t="s">
        <v>592</v>
      </c>
      <c r="AV71" s="902"/>
      <c r="AW71" s="902"/>
      <c r="AX71" s="902"/>
      <c r="AY71" s="902"/>
      <c r="AZ71" s="900"/>
      <c r="BA71" s="900"/>
      <c r="BB71" s="900"/>
      <c r="BC71" s="900"/>
      <c r="BD71" s="901"/>
      <c r="BE71" s="237"/>
      <c r="BF71" s="237"/>
      <c r="BG71" s="237"/>
      <c r="BH71" s="237"/>
      <c r="BI71" s="237"/>
      <c r="BJ71" s="237"/>
      <c r="BK71" s="237"/>
      <c r="BL71" s="237"/>
      <c r="BM71" s="237"/>
      <c r="BN71" s="237"/>
      <c r="BO71" s="237"/>
      <c r="BP71" s="237"/>
      <c r="BQ71" s="234">
        <v>65</v>
      </c>
      <c r="BR71" s="239"/>
      <c r="BS71" s="928"/>
      <c r="BT71" s="929"/>
      <c r="BU71" s="929"/>
      <c r="BV71" s="929"/>
      <c r="BW71" s="929"/>
      <c r="BX71" s="929"/>
      <c r="BY71" s="929"/>
      <c r="BZ71" s="929"/>
      <c r="CA71" s="929"/>
      <c r="CB71" s="929"/>
      <c r="CC71" s="929"/>
      <c r="CD71" s="929"/>
      <c r="CE71" s="929"/>
      <c r="CF71" s="929"/>
      <c r="CG71" s="934"/>
      <c r="CH71" s="931"/>
      <c r="CI71" s="932"/>
      <c r="CJ71" s="932"/>
      <c r="CK71" s="932"/>
      <c r="CL71" s="933"/>
      <c r="CM71" s="931"/>
      <c r="CN71" s="932"/>
      <c r="CO71" s="932"/>
      <c r="CP71" s="932"/>
      <c r="CQ71" s="933"/>
      <c r="CR71" s="931"/>
      <c r="CS71" s="932"/>
      <c r="CT71" s="932"/>
      <c r="CU71" s="932"/>
      <c r="CV71" s="933"/>
      <c r="CW71" s="931"/>
      <c r="CX71" s="932"/>
      <c r="CY71" s="932"/>
      <c r="CZ71" s="932"/>
      <c r="DA71" s="933"/>
      <c r="DB71" s="931"/>
      <c r="DC71" s="932"/>
      <c r="DD71" s="932"/>
      <c r="DE71" s="932"/>
      <c r="DF71" s="933"/>
      <c r="DG71" s="931"/>
      <c r="DH71" s="932"/>
      <c r="DI71" s="932"/>
      <c r="DJ71" s="932"/>
      <c r="DK71" s="933"/>
      <c r="DL71" s="931"/>
      <c r="DM71" s="932"/>
      <c r="DN71" s="932"/>
      <c r="DO71" s="932"/>
      <c r="DP71" s="933"/>
      <c r="DQ71" s="931"/>
      <c r="DR71" s="932"/>
      <c r="DS71" s="932"/>
      <c r="DT71" s="932"/>
      <c r="DU71" s="933"/>
      <c r="DV71" s="928"/>
      <c r="DW71" s="929"/>
      <c r="DX71" s="929"/>
      <c r="DY71" s="929"/>
      <c r="DZ71" s="930"/>
      <c r="EA71" s="226"/>
    </row>
    <row r="72" spans="1:131" ht="26.25" customHeight="1" x14ac:dyDescent="0.2">
      <c r="A72" s="234">
        <v>5</v>
      </c>
      <c r="B72" s="942" t="s">
        <v>581</v>
      </c>
      <c r="C72" s="943"/>
      <c r="D72" s="943"/>
      <c r="E72" s="943"/>
      <c r="F72" s="943"/>
      <c r="G72" s="943"/>
      <c r="H72" s="943"/>
      <c r="I72" s="943"/>
      <c r="J72" s="943"/>
      <c r="K72" s="943"/>
      <c r="L72" s="943"/>
      <c r="M72" s="943"/>
      <c r="N72" s="943"/>
      <c r="O72" s="943"/>
      <c r="P72" s="944"/>
      <c r="Q72" s="945">
        <v>178</v>
      </c>
      <c r="R72" s="902"/>
      <c r="S72" s="902"/>
      <c r="T72" s="902"/>
      <c r="U72" s="902"/>
      <c r="V72" s="902">
        <v>160</v>
      </c>
      <c r="W72" s="902"/>
      <c r="X72" s="902"/>
      <c r="Y72" s="902"/>
      <c r="Z72" s="902"/>
      <c r="AA72" s="902">
        <v>18</v>
      </c>
      <c r="AB72" s="902"/>
      <c r="AC72" s="902"/>
      <c r="AD72" s="902"/>
      <c r="AE72" s="902"/>
      <c r="AF72" s="902">
        <v>18</v>
      </c>
      <c r="AG72" s="902"/>
      <c r="AH72" s="902"/>
      <c r="AI72" s="902"/>
      <c r="AJ72" s="902"/>
      <c r="AK72" s="902" t="s">
        <v>592</v>
      </c>
      <c r="AL72" s="902"/>
      <c r="AM72" s="902"/>
      <c r="AN72" s="902"/>
      <c r="AO72" s="902"/>
      <c r="AP72" s="902" t="s">
        <v>592</v>
      </c>
      <c r="AQ72" s="902"/>
      <c r="AR72" s="902"/>
      <c r="AS72" s="902"/>
      <c r="AT72" s="902"/>
      <c r="AU72" s="902" t="s">
        <v>592</v>
      </c>
      <c r="AV72" s="902"/>
      <c r="AW72" s="902"/>
      <c r="AX72" s="902"/>
      <c r="AY72" s="902"/>
      <c r="AZ72" s="900"/>
      <c r="BA72" s="900"/>
      <c r="BB72" s="900"/>
      <c r="BC72" s="900"/>
      <c r="BD72" s="901"/>
      <c r="BE72" s="237"/>
      <c r="BF72" s="237"/>
      <c r="BG72" s="237"/>
      <c r="BH72" s="237"/>
      <c r="BI72" s="237"/>
      <c r="BJ72" s="237"/>
      <c r="BK72" s="237"/>
      <c r="BL72" s="237"/>
      <c r="BM72" s="237"/>
      <c r="BN72" s="237"/>
      <c r="BO72" s="237"/>
      <c r="BP72" s="237"/>
      <c r="BQ72" s="234">
        <v>66</v>
      </c>
      <c r="BR72" s="239"/>
      <c r="BS72" s="928"/>
      <c r="BT72" s="929"/>
      <c r="BU72" s="929"/>
      <c r="BV72" s="929"/>
      <c r="BW72" s="929"/>
      <c r="BX72" s="929"/>
      <c r="BY72" s="929"/>
      <c r="BZ72" s="929"/>
      <c r="CA72" s="929"/>
      <c r="CB72" s="929"/>
      <c r="CC72" s="929"/>
      <c r="CD72" s="929"/>
      <c r="CE72" s="929"/>
      <c r="CF72" s="929"/>
      <c r="CG72" s="934"/>
      <c r="CH72" s="931"/>
      <c r="CI72" s="932"/>
      <c r="CJ72" s="932"/>
      <c r="CK72" s="932"/>
      <c r="CL72" s="933"/>
      <c r="CM72" s="931"/>
      <c r="CN72" s="932"/>
      <c r="CO72" s="932"/>
      <c r="CP72" s="932"/>
      <c r="CQ72" s="933"/>
      <c r="CR72" s="931"/>
      <c r="CS72" s="932"/>
      <c r="CT72" s="932"/>
      <c r="CU72" s="932"/>
      <c r="CV72" s="933"/>
      <c r="CW72" s="931"/>
      <c r="CX72" s="932"/>
      <c r="CY72" s="932"/>
      <c r="CZ72" s="932"/>
      <c r="DA72" s="933"/>
      <c r="DB72" s="931"/>
      <c r="DC72" s="932"/>
      <c r="DD72" s="932"/>
      <c r="DE72" s="932"/>
      <c r="DF72" s="933"/>
      <c r="DG72" s="931"/>
      <c r="DH72" s="932"/>
      <c r="DI72" s="932"/>
      <c r="DJ72" s="932"/>
      <c r="DK72" s="933"/>
      <c r="DL72" s="931"/>
      <c r="DM72" s="932"/>
      <c r="DN72" s="932"/>
      <c r="DO72" s="932"/>
      <c r="DP72" s="933"/>
      <c r="DQ72" s="931"/>
      <c r="DR72" s="932"/>
      <c r="DS72" s="932"/>
      <c r="DT72" s="932"/>
      <c r="DU72" s="933"/>
      <c r="DV72" s="928"/>
      <c r="DW72" s="929"/>
      <c r="DX72" s="929"/>
      <c r="DY72" s="929"/>
      <c r="DZ72" s="930"/>
      <c r="EA72" s="226"/>
    </row>
    <row r="73" spans="1:131" ht="26.25" customHeight="1" x14ac:dyDescent="0.2">
      <c r="A73" s="234">
        <v>6</v>
      </c>
      <c r="B73" s="942" t="s">
        <v>582</v>
      </c>
      <c r="C73" s="943"/>
      <c r="D73" s="943"/>
      <c r="E73" s="943"/>
      <c r="F73" s="943"/>
      <c r="G73" s="943"/>
      <c r="H73" s="943"/>
      <c r="I73" s="943"/>
      <c r="J73" s="943"/>
      <c r="K73" s="943"/>
      <c r="L73" s="943"/>
      <c r="M73" s="943"/>
      <c r="N73" s="943"/>
      <c r="O73" s="943"/>
      <c r="P73" s="944"/>
      <c r="Q73" s="945">
        <v>3011</v>
      </c>
      <c r="R73" s="902"/>
      <c r="S73" s="902"/>
      <c r="T73" s="902"/>
      <c r="U73" s="902"/>
      <c r="V73" s="902">
        <v>2947</v>
      </c>
      <c r="W73" s="902"/>
      <c r="X73" s="902"/>
      <c r="Y73" s="902"/>
      <c r="Z73" s="902"/>
      <c r="AA73" s="902">
        <v>64</v>
      </c>
      <c r="AB73" s="902"/>
      <c r="AC73" s="902"/>
      <c r="AD73" s="902"/>
      <c r="AE73" s="902"/>
      <c r="AF73" s="902">
        <v>13</v>
      </c>
      <c r="AG73" s="902"/>
      <c r="AH73" s="902"/>
      <c r="AI73" s="902"/>
      <c r="AJ73" s="902"/>
      <c r="AK73" s="902" t="s">
        <v>592</v>
      </c>
      <c r="AL73" s="902"/>
      <c r="AM73" s="902"/>
      <c r="AN73" s="902"/>
      <c r="AO73" s="902"/>
      <c r="AP73" s="902">
        <v>75</v>
      </c>
      <c r="AQ73" s="902"/>
      <c r="AR73" s="902"/>
      <c r="AS73" s="902"/>
      <c r="AT73" s="902"/>
      <c r="AU73" s="902">
        <v>11</v>
      </c>
      <c r="AV73" s="902"/>
      <c r="AW73" s="902"/>
      <c r="AX73" s="902"/>
      <c r="AY73" s="902"/>
      <c r="AZ73" s="900"/>
      <c r="BA73" s="900"/>
      <c r="BB73" s="900"/>
      <c r="BC73" s="900"/>
      <c r="BD73" s="901"/>
      <c r="BE73" s="237"/>
      <c r="BF73" s="237"/>
      <c r="BG73" s="237"/>
      <c r="BH73" s="237"/>
      <c r="BI73" s="237"/>
      <c r="BJ73" s="237"/>
      <c r="BK73" s="237"/>
      <c r="BL73" s="237"/>
      <c r="BM73" s="237"/>
      <c r="BN73" s="237"/>
      <c r="BO73" s="237"/>
      <c r="BP73" s="237"/>
      <c r="BQ73" s="234">
        <v>67</v>
      </c>
      <c r="BR73" s="239"/>
      <c r="BS73" s="928"/>
      <c r="BT73" s="929"/>
      <c r="BU73" s="929"/>
      <c r="BV73" s="929"/>
      <c r="BW73" s="929"/>
      <c r="BX73" s="929"/>
      <c r="BY73" s="929"/>
      <c r="BZ73" s="929"/>
      <c r="CA73" s="929"/>
      <c r="CB73" s="929"/>
      <c r="CC73" s="929"/>
      <c r="CD73" s="929"/>
      <c r="CE73" s="929"/>
      <c r="CF73" s="929"/>
      <c r="CG73" s="934"/>
      <c r="CH73" s="931"/>
      <c r="CI73" s="932"/>
      <c r="CJ73" s="932"/>
      <c r="CK73" s="932"/>
      <c r="CL73" s="933"/>
      <c r="CM73" s="931"/>
      <c r="CN73" s="932"/>
      <c r="CO73" s="932"/>
      <c r="CP73" s="932"/>
      <c r="CQ73" s="933"/>
      <c r="CR73" s="931"/>
      <c r="CS73" s="932"/>
      <c r="CT73" s="932"/>
      <c r="CU73" s="932"/>
      <c r="CV73" s="933"/>
      <c r="CW73" s="931"/>
      <c r="CX73" s="932"/>
      <c r="CY73" s="932"/>
      <c r="CZ73" s="932"/>
      <c r="DA73" s="933"/>
      <c r="DB73" s="931"/>
      <c r="DC73" s="932"/>
      <c r="DD73" s="932"/>
      <c r="DE73" s="932"/>
      <c r="DF73" s="933"/>
      <c r="DG73" s="931"/>
      <c r="DH73" s="932"/>
      <c r="DI73" s="932"/>
      <c r="DJ73" s="932"/>
      <c r="DK73" s="933"/>
      <c r="DL73" s="931"/>
      <c r="DM73" s="932"/>
      <c r="DN73" s="932"/>
      <c r="DO73" s="932"/>
      <c r="DP73" s="933"/>
      <c r="DQ73" s="931"/>
      <c r="DR73" s="932"/>
      <c r="DS73" s="932"/>
      <c r="DT73" s="932"/>
      <c r="DU73" s="933"/>
      <c r="DV73" s="928"/>
      <c r="DW73" s="929"/>
      <c r="DX73" s="929"/>
      <c r="DY73" s="929"/>
      <c r="DZ73" s="930"/>
      <c r="EA73" s="226"/>
    </row>
    <row r="74" spans="1:131" ht="26.25" customHeight="1" x14ac:dyDescent="0.2">
      <c r="A74" s="234">
        <v>7</v>
      </c>
      <c r="B74" s="942"/>
      <c r="C74" s="943"/>
      <c r="D74" s="943"/>
      <c r="E74" s="943"/>
      <c r="F74" s="943"/>
      <c r="G74" s="943"/>
      <c r="H74" s="943"/>
      <c r="I74" s="943"/>
      <c r="J74" s="943"/>
      <c r="K74" s="943"/>
      <c r="L74" s="943"/>
      <c r="M74" s="943"/>
      <c r="N74" s="943"/>
      <c r="O74" s="943"/>
      <c r="P74" s="944"/>
      <c r="Q74" s="945"/>
      <c r="R74" s="902"/>
      <c r="S74" s="902"/>
      <c r="T74" s="902"/>
      <c r="U74" s="902"/>
      <c r="V74" s="902"/>
      <c r="W74" s="902"/>
      <c r="X74" s="902"/>
      <c r="Y74" s="902"/>
      <c r="Z74" s="902"/>
      <c r="AA74" s="902"/>
      <c r="AB74" s="902"/>
      <c r="AC74" s="902"/>
      <c r="AD74" s="902"/>
      <c r="AE74" s="902"/>
      <c r="AF74" s="902"/>
      <c r="AG74" s="902"/>
      <c r="AH74" s="902"/>
      <c r="AI74" s="902"/>
      <c r="AJ74" s="902"/>
      <c r="AK74" s="902"/>
      <c r="AL74" s="902"/>
      <c r="AM74" s="902"/>
      <c r="AN74" s="902"/>
      <c r="AO74" s="902"/>
      <c r="AP74" s="902"/>
      <c r="AQ74" s="902"/>
      <c r="AR74" s="902"/>
      <c r="AS74" s="902"/>
      <c r="AT74" s="902"/>
      <c r="AU74" s="902"/>
      <c r="AV74" s="902"/>
      <c r="AW74" s="902"/>
      <c r="AX74" s="902"/>
      <c r="AY74" s="902"/>
      <c r="AZ74" s="900"/>
      <c r="BA74" s="900"/>
      <c r="BB74" s="900"/>
      <c r="BC74" s="900"/>
      <c r="BD74" s="901"/>
      <c r="BE74" s="237"/>
      <c r="BF74" s="237"/>
      <c r="BG74" s="237"/>
      <c r="BH74" s="237"/>
      <c r="BI74" s="237"/>
      <c r="BJ74" s="237"/>
      <c r="BK74" s="237"/>
      <c r="BL74" s="237"/>
      <c r="BM74" s="237"/>
      <c r="BN74" s="237"/>
      <c r="BO74" s="237"/>
      <c r="BP74" s="237"/>
      <c r="BQ74" s="234">
        <v>68</v>
      </c>
      <c r="BR74" s="239"/>
      <c r="BS74" s="928"/>
      <c r="BT74" s="929"/>
      <c r="BU74" s="929"/>
      <c r="BV74" s="929"/>
      <c r="BW74" s="929"/>
      <c r="BX74" s="929"/>
      <c r="BY74" s="929"/>
      <c r="BZ74" s="929"/>
      <c r="CA74" s="929"/>
      <c r="CB74" s="929"/>
      <c r="CC74" s="929"/>
      <c r="CD74" s="929"/>
      <c r="CE74" s="929"/>
      <c r="CF74" s="929"/>
      <c r="CG74" s="934"/>
      <c r="CH74" s="931"/>
      <c r="CI74" s="932"/>
      <c r="CJ74" s="932"/>
      <c r="CK74" s="932"/>
      <c r="CL74" s="933"/>
      <c r="CM74" s="931"/>
      <c r="CN74" s="932"/>
      <c r="CO74" s="932"/>
      <c r="CP74" s="932"/>
      <c r="CQ74" s="933"/>
      <c r="CR74" s="931"/>
      <c r="CS74" s="932"/>
      <c r="CT74" s="932"/>
      <c r="CU74" s="932"/>
      <c r="CV74" s="933"/>
      <c r="CW74" s="931"/>
      <c r="CX74" s="932"/>
      <c r="CY74" s="932"/>
      <c r="CZ74" s="932"/>
      <c r="DA74" s="933"/>
      <c r="DB74" s="931"/>
      <c r="DC74" s="932"/>
      <c r="DD74" s="932"/>
      <c r="DE74" s="932"/>
      <c r="DF74" s="933"/>
      <c r="DG74" s="931"/>
      <c r="DH74" s="932"/>
      <c r="DI74" s="932"/>
      <c r="DJ74" s="932"/>
      <c r="DK74" s="933"/>
      <c r="DL74" s="931"/>
      <c r="DM74" s="932"/>
      <c r="DN74" s="932"/>
      <c r="DO74" s="932"/>
      <c r="DP74" s="933"/>
      <c r="DQ74" s="931"/>
      <c r="DR74" s="932"/>
      <c r="DS74" s="932"/>
      <c r="DT74" s="932"/>
      <c r="DU74" s="933"/>
      <c r="DV74" s="928"/>
      <c r="DW74" s="929"/>
      <c r="DX74" s="929"/>
      <c r="DY74" s="929"/>
      <c r="DZ74" s="930"/>
      <c r="EA74" s="226"/>
    </row>
    <row r="75" spans="1:131" ht="26.25" customHeight="1" x14ac:dyDescent="0.2">
      <c r="A75" s="234">
        <v>8</v>
      </c>
      <c r="B75" s="942"/>
      <c r="C75" s="943"/>
      <c r="D75" s="943"/>
      <c r="E75" s="943"/>
      <c r="F75" s="943"/>
      <c r="G75" s="943"/>
      <c r="H75" s="943"/>
      <c r="I75" s="943"/>
      <c r="J75" s="943"/>
      <c r="K75" s="943"/>
      <c r="L75" s="943"/>
      <c r="M75" s="943"/>
      <c r="N75" s="943"/>
      <c r="O75" s="943"/>
      <c r="P75" s="944"/>
      <c r="Q75" s="946"/>
      <c r="R75" s="895"/>
      <c r="S75" s="895"/>
      <c r="T75" s="895"/>
      <c r="U75" s="896"/>
      <c r="V75" s="894"/>
      <c r="W75" s="895"/>
      <c r="X75" s="895"/>
      <c r="Y75" s="895"/>
      <c r="Z75" s="896"/>
      <c r="AA75" s="894"/>
      <c r="AB75" s="895"/>
      <c r="AC75" s="895"/>
      <c r="AD75" s="895"/>
      <c r="AE75" s="896"/>
      <c r="AF75" s="894"/>
      <c r="AG75" s="895"/>
      <c r="AH75" s="895"/>
      <c r="AI75" s="895"/>
      <c r="AJ75" s="896"/>
      <c r="AK75" s="894"/>
      <c r="AL75" s="895"/>
      <c r="AM75" s="895"/>
      <c r="AN75" s="895"/>
      <c r="AO75" s="896"/>
      <c r="AP75" s="894"/>
      <c r="AQ75" s="895"/>
      <c r="AR75" s="895"/>
      <c r="AS75" s="895"/>
      <c r="AT75" s="896"/>
      <c r="AU75" s="894"/>
      <c r="AV75" s="895"/>
      <c r="AW75" s="895"/>
      <c r="AX75" s="895"/>
      <c r="AY75" s="896"/>
      <c r="AZ75" s="900"/>
      <c r="BA75" s="900"/>
      <c r="BB75" s="900"/>
      <c r="BC75" s="900"/>
      <c r="BD75" s="901"/>
      <c r="BE75" s="237"/>
      <c r="BF75" s="237"/>
      <c r="BG75" s="237"/>
      <c r="BH75" s="237"/>
      <c r="BI75" s="237"/>
      <c r="BJ75" s="237"/>
      <c r="BK75" s="237"/>
      <c r="BL75" s="237"/>
      <c r="BM75" s="237"/>
      <c r="BN75" s="237"/>
      <c r="BO75" s="237"/>
      <c r="BP75" s="237"/>
      <c r="BQ75" s="234">
        <v>69</v>
      </c>
      <c r="BR75" s="239"/>
      <c r="BS75" s="928"/>
      <c r="BT75" s="929"/>
      <c r="BU75" s="929"/>
      <c r="BV75" s="929"/>
      <c r="BW75" s="929"/>
      <c r="BX75" s="929"/>
      <c r="BY75" s="929"/>
      <c r="BZ75" s="929"/>
      <c r="CA75" s="929"/>
      <c r="CB75" s="929"/>
      <c r="CC75" s="929"/>
      <c r="CD75" s="929"/>
      <c r="CE75" s="929"/>
      <c r="CF75" s="929"/>
      <c r="CG75" s="934"/>
      <c r="CH75" s="931"/>
      <c r="CI75" s="932"/>
      <c r="CJ75" s="932"/>
      <c r="CK75" s="932"/>
      <c r="CL75" s="933"/>
      <c r="CM75" s="931"/>
      <c r="CN75" s="932"/>
      <c r="CO75" s="932"/>
      <c r="CP75" s="932"/>
      <c r="CQ75" s="933"/>
      <c r="CR75" s="931"/>
      <c r="CS75" s="932"/>
      <c r="CT75" s="932"/>
      <c r="CU75" s="932"/>
      <c r="CV75" s="933"/>
      <c r="CW75" s="931"/>
      <c r="CX75" s="932"/>
      <c r="CY75" s="932"/>
      <c r="CZ75" s="932"/>
      <c r="DA75" s="933"/>
      <c r="DB75" s="931"/>
      <c r="DC75" s="932"/>
      <c r="DD75" s="932"/>
      <c r="DE75" s="932"/>
      <c r="DF75" s="933"/>
      <c r="DG75" s="931"/>
      <c r="DH75" s="932"/>
      <c r="DI75" s="932"/>
      <c r="DJ75" s="932"/>
      <c r="DK75" s="933"/>
      <c r="DL75" s="931"/>
      <c r="DM75" s="932"/>
      <c r="DN75" s="932"/>
      <c r="DO75" s="932"/>
      <c r="DP75" s="933"/>
      <c r="DQ75" s="931"/>
      <c r="DR75" s="932"/>
      <c r="DS75" s="932"/>
      <c r="DT75" s="932"/>
      <c r="DU75" s="933"/>
      <c r="DV75" s="928"/>
      <c r="DW75" s="929"/>
      <c r="DX75" s="929"/>
      <c r="DY75" s="929"/>
      <c r="DZ75" s="930"/>
      <c r="EA75" s="226"/>
    </row>
    <row r="76" spans="1:131" ht="26.25" customHeight="1" x14ac:dyDescent="0.2">
      <c r="A76" s="234">
        <v>9</v>
      </c>
      <c r="B76" s="942"/>
      <c r="C76" s="943"/>
      <c r="D76" s="943"/>
      <c r="E76" s="943"/>
      <c r="F76" s="943"/>
      <c r="G76" s="943"/>
      <c r="H76" s="943"/>
      <c r="I76" s="943"/>
      <c r="J76" s="943"/>
      <c r="K76" s="943"/>
      <c r="L76" s="943"/>
      <c r="M76" s="943"/>
      <c r="N76" s="943"/>
      <c r="O76" s="943"/>
      <c r="P76" s="944"/>
      <c r="Q76" s="946"/>
      <c r="R76" s="895"/>
      <c r="S76" s="895"/>
      <c r="T76" s="895"/>
      <c r="U76" s="896"/>
      <c r="V76" s="894"/>
      <c r="W76" s="895"/>
      <c r="X76" s="895"/>
      <c r="Y76" s="895"/>
      <c r="Z76" s="896"/>
      <c r="AA76" s="894"/>
      <c r="AB76" s="895"/>
      <c r="AC76" s="895"/>
      <c r="AD76" s="895"/>
      <c r="AE76" s="896"/>
      <c r="AF76" s="894"/>
      <c r="AG76" s="895"/>
      <c r="AH76" s="895"/>
      <c r="AI76" s="895"/>
      <c r="AJ76" s="896"/>
      <c r="AK76" s="894"/>
      <c r="AL76" s="895"/>
      <c r="AM76" s="895"/>
      <c r="AN76" s="895"/>
      <c r="AO76" s="896"/>
      <c r="AP76" s="894"/>
      <c r="AQ76" s="895"/>
      <c r="AR76" s="895"/>
      <c r="AS76" s="895"/>
      <c r="AT76" s="896"/>
      <c r="AU76" s="894"/>
      <c r="AV76" s="895"/>
      <c r="AW76" s="895"/>
      <c r="AX76" s="895"/>
      <c r="AY76" s="896"/>
      <c r="AZ76" s="900"/>
      <c r="BA76" s="900"/>
      <c r="BB76" s="900"/>
      <c r="BC76" s="900"/>
      <c r="BD76" s="901"/>
      <c r="BE76" s="237"/>
      <c r="BF76" s="237"/>
      <c r="BG76" s="237"/>
      <c r="BH76" s="237"/>
      <c r="BI76" s="237"/>
      <c r="BJ76" s="237"/>
      <c r="BK76" s="237"/>
      <c r="BL76" s="237"/>
      <c r="BM76" s="237"/>
      <c r="BN76" s="237"/>
      <c r="BO76" s="237"/>
      <c r="BP76" s="237"/>
      <c r="BQ76" s="234">
        <v>70</v>
      </c>
      <c r="BR76" s="239"/>
      <c r="BS76" s="928"/>
      <c r="BT76" s="929"/>
      <c r="BU76" s="929"/>
      <c r="BV76" s="929"/>
      <c r="BW76" s="929"/>
      <c r="BX76" s="929"/>
      <c r="BY76" s="929"/>
      <c r="BZ76" s="929"/>
      <c r="CA76" s="929"/>
      <c r="CB76" s="929"/>
      <c r="CC76" s="929"/>
      <c r="CD76" s="929"/>
      <c r="CE76" s="929"/>
      <c r="CF76" s="929"/>
      <c r="CG76" s="934"/>
      <c r="CH76" s="931"/>
      <c r="CI76" s="932"/>
      <c r="CJ76" s="932"/>
      <c r="CK76" s="932"/>
      <c r="CL76" s="933"/>
      <c r="CM76" s="931"/>
      <c r="CN76" s="932"/>
      <c r="CO76" s="932"/>
      <c r="CP76" s="932"/>
      <c r="CQ76" s="933"/>
      <c r="CR76" s="931"/>
      <c r="CS76" s="932"/>
      <c r="CT76" s="932"/>
      <c r="CU76" s="932"/>
      <c r="CV76" s="933"/>
      <c r="CW76" s="931"/>
      <c r="CX76" s="932"/>
      <c r="CY76" s="932"/>
      <c r="CZ76" s="932"/>
      <c r="DA76" s="933"/>
      <c r="DB76" s="931"/>
      <c r="DC76" s="932"/>
      <c r="DD76" s="932"/>
      <c r="DE76" s="932"/>
      <c r="DF76" s="933"/>
      <c r="DG76" s="931"/>
      <c r="DH76" s="932"/>
      <c r="DI76" s="932"/>
      <c r="DJ76" s="932"/>
      <c r="DK76" s="933"/>
      <c r="DL76" s="931"/>
      <c r="DM76" s="932"/>
      <c r="DN76" s="932"/>
      <c r="DO76" s="932"/>
      <c r="DP76" s="933"/>
      <c r="DQ76" s="931"/>
      <c r="DR76" s="932"/>
      <c r="DS76" s="932"/>
      <c r="DT76" s="932"/>
      <c r="DU76" s="933"/>
      <c r="DV76" s="928"/>
      <c r="DW76" s="929"/>
      <c r="DX76" s="929"/>
      <c r="DY76" s="929"/>
      <c r="DZ76" s="930"/>
      <c r="EA76" s="226"/>
    </row>
    <row r="77" spans="1:131" ht="26.25" customHeight="1" x14ac:dyDescent="0.2">
      <c r="A77" s="234">
        <v>10</v>
      </c>
      <c r="B77" s="942"/>
      <c r="C77" s="943"/>
      <c r="D77" s="943"/>
      <c r="E77" s="943"/>
      <c r="F77" s="943"/>
      <c r="G77" s="943"/>
      <c r="H77" s="943"/>
      <c r="I77" s="943"/>
      <c r="J77" s="943"/>
      <c r="K77" s="943"/>
      <c r="L77" s="943"/>
      <c r="M77" s="943"/>
      <c r="N77" s="943"/>
      <c r="O77" s="943"/>
      <c r="P77" s="944"/>
      <c r="Q77" s="946"/>
      <c r="R77" s="895"/>
      <c r="S77" s="895"/>
      <c r="T77" s="895"/>
      <c r="U77" s="896"/>
      <c r="V77" s="894"/>
      <c r="W77" s="895"/>
      <c r="X77" s="895"/>
      <c r="Y77" s="895"/>
      <c r="Z77" s="896"/>
      <c r="AA77" s="894"/>
      <c r="AB77" s="895"/>
      <c r="AC77" s="895"/>
      <c r="AD77" s="895"/>
      <c r="AE77" s="896"/>
      <c r="AF77" s="894"/>
      <c r="AG77" s="895"/>
      <c r="AH77" s="895"/>
      <c r="AI77" s="895"/>
      <c r="AJ77" s="896"/>
      <c r="AK77" s="894"/>
      <c r="AL77" s="895"/>
      <c r="AM77" s="895"/>
      <c r="AN77" s="895"/>
      <c r="AO77" s="896"/>
      <c r="AP77" s="894"/>
      <c r="AQ77" s="895"/>
      <c r="AR77" s="895"/>
      <c r="AS77" s="895"/>
      <c r="AT77" s="896"/>
      <c r="AU77" s="894"/>
      <c r="AV77" s="895"/>
      <c r="AW77" s="895"/>
      <c r="AX77" s="895"/>
      <c r="AY77" s="896"/>
      <c r="AZ77" s="900"/>
      <c r="BA77" s="900"/>
      <c r="BB77" s="900"/>
      <c r="BC77" s="900"/>
      <c r="BD77" s="901"/>
      <c r="BE77" s="237"/>
      <c r="BF77" s="237"/>
      <c r="BG77" s="237"/>
      <c r="BH77" s="237"/>
      <c r="BI77" s="237"/>
      <c r="BJ77" s="237"/>
      <c r="BK77" s="237"/>
      <c r="BL77" s="237"/>
      <c r="BM77" s="237"/>
      <c r="BN77" s="237"/>
      <c r="BO77" s="237"/>
      <c r="BP77" s="237"/>
      <c r="BQ77" s="234">
        <v>71</v>
      </c>
      <c r="BR77" s="239"/>
      <c r="BS77" s="928"/>
      <c r="BT77" s="929"/>
      <c r="BU77" s="929"/>
      <c r="BV77" s="929"/>
      <c r="BW77" s="929"/>
      <c r="BX77" s="929"/>
      <c r="BY77" s="929"/>
      <c r="BZ77" s="929"/>
      <c r="CA77" s="929"/>
      <c r="CB77" s="929"/>
      <c r="CC77" s="929"/>
      <c r="CD77" s="929"/>
      <c r="CE77" s="929"/>
      <c r="CF77" s="929"/>
      <c r="CG77" s="934"/>
      <c r="CH77" s="931"/>
      <c r="CI77" s="932"/>
      <c r="CJ77" s="932"/>
      <c r="CK77" s="932"/>
      <c r="CL77" s="933"/>
      <c r="CM77" s="931"/>
      <c r="CN77" s="932"/>
      <c r="CO77" s="932"/>
      <c r="CP77" s="932"/>
      <c r="CQ77" s="933"/>
      <c r="CR77" s="931"/>
      <c r="CS77" s="932"/>
      <c r="CT77" s="932"/>
      <c r="CU77" s="932"/>
      <c r="CV77" s="933"/>
      <c r="CW77" s="931"/>
      <c r="CX77" s="932"/>
      <c r="CY77" s="932"/>
      <c r="CZ77" s="932"/>
      <c r="DA77" s="933"/>
      <c r="DB77" s="931"/>
      <c r="DC77" s="932"/>
      <c r="DD77" s="932"/>
      <c r="DE77" s="932"/>
      <c r="DF77" s="933"/>
      <c r="DG77" s="931"/>
      <c r="DH77" s="932"/>
      <c r="DI77" s="932"/>
      <c r="DJ77" s="932"/>
      <c r="DK77" s="933"/>
      <c r="DL77" s="931"/>
      <c r="DM77" s="932"/>
      <c r="DN77" s="932"/>
      <c r="DO77" s="932"/>
      <c r="DP77" s="933"/>
      <c r="DQ77" s="931"/>
      <c r="DR77" s="932"/>
      <c r="DS77" s="932"/>
      <c r="DT77" s="932"/>
      <c r="DU77" s="933"/>
      <c r="DV77" s="928"/>
      <c r="DW77" s="929"/>
      <c r="DX77" s="929"/>
      <c r="DY77" s="929"/>
      <c r="DZ77" s="930"/>
      <c r="EA77" s="226"/>
    </row>
    <row r="78" spans="1:131" ht="26.25" customHeight="1" x14ac:dyDescent="0.2">
      <c r="A78" s="234">
        <v>11</v>
      </c>
      <c r="B78" s="942"/>
      <c r="C78" s="943"/>
      <c r="D78" s="943"/>
      <c r="E78" s="943"/>
      <c r="F78" s="943"/>
      <c r="G78" s="943"/>
      <c r="H78" s="943"/>
      <c r="I78" s="943"/>
      <c r="J78" s="943"/>
      <c r="K78" s="943"/>
      <c r="L78" s="943"/>
      <c r="M78" s="943"/>
      <c r="N78" s="943"/>
      <c r="O78" s="943"/>
      <c r="P78" s="944"/>
      <c r="Q78" s="945"/>
      <c r="R78" s="902"/>
      <c r="S78" s="902"/>
      <c r="T78" s="902"/>
      <c r="U78" s="902"/>
      <c r="V78" s="902"/>
      <c r="W78" s="902"/>
      <c r="X78" s="902"/>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2"/>
      <c r="AY78" s="902"/>
      <c r="AZ78" s="900"/>
      <c r="BA78" s="900"/>
      <c r="BB78" s="900"/>
      <c r="BC78" s="900"/>
      <c r="BD78" s="901"/>
      <c r="BE78" s="237"/>
      <c r="BF78" s="237"/>
      <c r="BG78" s="237"/>
      <c r="BH78" s="237"/>
      <c r="BI78" s="237"/>
      <c r="BJ78" s="226"/>
      <c r="BK78" s="226"/>
      <c r="BL78" s="226"/>
      <c r="BM78" s="226"/>
      <c r="BN78" s="226"/>
      <c r="BO78" s="237"/>
      <c r="BP78" s="237"/>
      <c r="BQ78" s="234">
        <v>72</v>
      </c>
      <c r="BR78" s="239"/>
      <c r="BS78" s="928"/>
      <c r="BT78" s="929"/>
      <c r="BU78" s="929"/>
      <c r="BV78" s="929"/>
      <c r="BW78" s="929"/>
      <c r="BX78" s="929"/>
      <c r="BY78" s="929"/>
      <c r="BZ78" s="929"/>
      <c r="CA78" s="929"/>
      <c r="CB78" s="929"/>
      <c r="CC78" s="929"/>
      <c r="CD78" s="929"/>
      <c r="CE78" s="929"/>
      <c r="CF78" s="929"/>
      <c r="CG78" s="934"/>
      <c r="CH78" s="931"/>
      <c r="CI78" s="932"/>
      <c r="CJ78" s="932"/>
      <c r="CK78" s="932"/>
      <c r="CL78" s="933"/>
      <c r="CM78" s="931"/>
      <c r="CN78" s="932"/>
      <c r="CO78" s="932"/>
      <c r="CP78" s="932"/>
      <c r="CQ78" s="933"/>
      <c r="CR78" s="931"/>
      <c r="CS78" s="932"/>
      <c r="CT78" s="932"/>
      <c r="CU78" s="932"/>
      <c r="CV78" s="933"/>
      <c r="CW78" s="931"/>
      <c r="CX78" s="932"/>
      <c r="CY78" s="932"/>
      <c r="CZ78" s="932"/>
      <c r="DA78" s="933"/>
      <c r="DB78" s="931"/>
      <c r="DC78" s="932"/>
      <c r="DD78" s="932"/>
      <c r="DE78" s="932"/>
      <c r="DF78" s="933"/>
      <c r="DG78" s="931"/>
      <c r="DH78" s="932"/>
      <c r="DI78" s="932"/>
      <c r="DJ78" s="932"/>
      <c r="DK78" s="933"/>
      <c r="DL78" s="931"/>
      <c r="DM78" s="932"/>
      <c r="DN78" s="932"/>
      <c r="DO78" s="932"/>
      <c r="DP78" s="933"/>
      <c r="DQ78" s="931"/>
      <c r="DR78" s="932"/>
      <c r="DS78" s="932"/>
      <c r="DT78" s="932"/>
      <c r="DU78" s="933"/>
      <c r="DV78" s="928"/>
      <c r="DW78" s="929"/>
      <c r="DX78" s="929"/>
      <c r="DY78" s="929"/>
      <c r="DZ78" s="930"/>
      <c r="EA78" s="226"/>
    </row>
    <row r="79" spans="1:131" ht="26.25" customHeight="1" x14ac:dyDescent="0.2">
      <c r="A79" s="234">
        <v>12</v>
      </c>
      <c r="B79" s="942"/>
      <c r="C79" s="943"/>
      <c r="D79" s="943"/>
      <c r="E79" s="943"/>
      <c r="F79" s="943"/>
      <c r="G79" s="943"/>
      <c r="H79" s="943"/>
      <c r="I79" s="943"/>
      <c r="J79" s="943"/>
      <c r="K79" s="943"/>
      <c r="L79" s="943"/>
      <c r="M79" s="943"/>
      <c r="N79" s="943"/>
      <c r="O79" s="943"/>
      <c r="P79" s="944"/>
      <c r="Q79" s="945"/>
      <c r="R79" s="902"/>
      <c r="S79" s="902"/>
      <c r="T79" s="902"/>
      <c r="U79" s="902"/>
      <c r="V79" s="902"/>
      <c r="W79" s="902"/>
      <c r="X79" s="902"/>
      <c r="Y79" s="902"/>
      <c r="Z79" s="902"/>
      <c r="AA79" s="902"/>
      <c r="AB79" s="902"/>
      <c r="AC79" s="902"/>
      <c r="AD79" s="902"/>
      <c r="AE79" s="902"/>
      <c r="AF79" s="902"/>
      <c r="AG79" s="902"/>
      <c r="AH79" s="902"/>
      <c r="AI79" s="902"/>
      <c r="AJ79" s="902"/>
      <c r="AK79" s="902"/>
      <c r="AL79" s="902"/>
      <c r="AM79" s="902"/>
      <c r="AN79" s="902"/>
      <c r="AO79" s="902"/>
      <c r="AP79" s="902"/>
      <c r="AQ79" s="902"/>
      <c r="AR79" s="902"/>
      <c r="AS79" s="902"/>
      <c r="AT79" s="902"/>
      <c r="AU79" s="902"/>
      <c r="AV79" s="902"/>
      <c r="AW79" s="902"/>
      <c r="AX79" s="902"/>
      <c r="AY79" s="902"/>
      <c r="AZ79" s="900"/>
      <c r="BA79" s="900"/>
      <c r="BB79" s="900"/>
      <c r="BC79" s="900"/>
      <c r="BD79" s="901"/>
      <c r="BE79" s="237"/>
      <c r="BF79" s="237"/>
      <c r="BG79" s="237"/>
      <c r="BH79" s="237"/>
      <c r="BI79" s="237"/>
      <c r="BJ79" s="226"/>
      <c r="BK79" s="226"/>
      <c r="BL79" s="226"/>
      <c r="BM79" s="226"/>
      <c r="BN79" s="226"/>
      <c r="BO79" s="237"/>
      <c r="BP79" s="237"/>
      <c r="BQ79" s="234">
        <v>73</v>
      </c>
      <c r="BR79" s="239"/>
      <c r="BS79" s="928"/>
      <c r="BT79" s="929"/>
      <c r="BU79" s="929"/>
      <c r="BV79" s="929"/>
      <c r="BW79" s="929"/>
      <c r="BX79" s="929"/>
      <c r="BY79" s="929"/>
      <c r="BZ79" s="929"/>
      <c r="CA79" s="929"/>
      <c r="CB79" s="929"/>
      <c r="CC79" s="929"/>
      <c r="CD79" s="929"/>
      <c r="CE79" s="929"/>
      <c r="CF79" s="929"/>
      <c r="CG79" s="934"/>
      <c r="CH79" s="931"/>
      <c r="CI79" s="932"/>
      <c r="CJ79" s="932"/>
      <c r="CK79" s="932"/>
      <c r="CL79" s="933"/>
      <c r="CM79" s="931"/>
      <c r="CN79" s="932"/>
      <c r="CO79" s="932"/>
      <c r="CP79" s="932"/>
      <c r="CQ79" s="933"/>
      <c r="CR79" s="931"/>
      <c r="CS79" s="932"/>
      <c r="CT79" s="932"/>
      <c r="CU79" s="932"/>
      <c r="CV79" s="933"/>
      <c r="CW79" s="931"/>
      <c r="CX79" s="932"/>
      <c r="CY79" s="932"/>
      <c r="CZ79" s="932"/>
      <c r="DA79" s="933"/>
      <c r="DB79" s="931"/>
      <c r="DC79" s="932"/>
      <c r="DD79" s="932"/>
      <c r="DE79" s="932"/>
      <c r="DF79" s="933"/>
      <c r="DG79" s="931"/>
      <c r="DH79" s="932"/>
      <c r="DI79" s="932"/>
      <c r="DJ79" s="932"/>
      <c r="DK79" s="933"/>
      <c r="DL79" s="931"/>
      <c r="DM79" s="932"/>
      <c r="DN79" s="932"/>
      <c r="DO79" s="932"/>
      <c r="DP79" s="933"/>
      <c r="DQ79" s="931"/>
      <c r="DR79" s="932"/>
      <c r="DS79" s="932"/>
      <c r="DT79" s="932"/>
      <c r="DU79" s="933"/>
      <c r="DV79" s="928"/>
      <c r="DW79" s="929"/>
      <c r="DX79" s="929"/>
      <c r="DY79" s="929"/>
      <c r="DZ79" s="930"/>
      <c r="EA79" s="226"/>
    </row>
    <row r="80" spans="1:131" ht="26.25" customHeight="1" x14ac:dyDescent="0.2">
      <c r="A80" s="234">
        <v>13</v>
      </c>
      <c r="B80" s="942"/>
      <c r="C80" s="943"/>
      <c r="D80" s="943"/>
      <c r="E80" s="943"/>
      <c r="F80" s="943"/>
      <c r="G80" s="943"/>
      <c r="H80" s="943"/>
      <c r="I80" s="943"/>
      <c r="J80" s="943"/>
      <c r="K80" s="943"/>
      <c r="L80" s="943"/>
      <c r="M80" s="943"/>
      <c r="N80" s="943"/>
      <c r="O80" s="943"/>
      <c r="P80" s="944"/>
      <c r="Q80" s="945"/>
      <c r="R80" s="902"/>
      <c r="S80" s="902"/>
      <c r="T80" s="902"/>
      <c r="U80" s="902"/>
      <c r="V80" s="902"/>
      <c r="W80" s="902"/>
      <c r="X80" s="902"/>
      <c r="Y80" s="902"/>
      <c r="Z80" s="902"/>
      <c r="AA80" s="902"/>
      <c r="AB80" s="902"/>
      <c r="AC80" s="902"/>
      <c r="AD80" s="902"/>
      <c r="AE80" s="902"/>
      <c r="AF80" s="902"/>
      <c r="AG80" s="902"/>
      <c r="AH80" s="902"/>
      <c r="AI80" s="902"/>
      <c r="AJ80" s="902"/>
      <c r="AK80" s="902"/>
      <c r="AL80" s="902"/>
      <c r="AM80" s="902"/>
      <c r="AN80" s="902"/>
      <c r="AO80" s="902"/>
      <c r="AP80" s="902"/>
      <c r="AQ80" s="902"/>
      <c r="AR80" s="902"/>
      <c r="AS80" s="902"/>
      <c r="AT80" s="902"/>
      <c r="AU80" s="902"/>
      <c r="AV80" s="902"/>
      <c r="AW80" s="902"/>
      <c r="AX80" s="902"/>
      <c r="AY80" s="902"/>
      <c r="AZ80" s="900"/>
      <c r="BA80" s="900"/>
      <c r="BB80" s="900"/>
      <c r="BC80" s="900"/>
      <c r="BD80" s="901"/>
      <c r="BE80" s="237"/>
      <c r="BF80" s="237"/>
      <c r="BG80" s="237"/>
      <c r="BH80" s="237"/>
      <c r="BI80" s="237"/>
      <c r="BJ80" s="237"/>
      <c r="BK80" s="237"/>
      <c r="BL80" s="237"/>
      <c r="BM80" s="237"/>
      <c r="BN80" s="237"/>
      <c r="BO80" s="237"/>
      <c r="BP80" s="237"/>
      <c r="BQ80" s="234">
        <v>74</v>
      </c>
      <c r="BR80" s="239"/>
      <c r="BS80" s="928"/>
      <c r="BT80" s="929"/>
      <c r="BU80" s="929"/>
      <c r="BV80" s="929"/>
      <c r="BW80" s="929"/>
      <c r="BX80" s="929"/>
      <c r="BY80" s="929"/>
      <c r="BZ80" s="929"/>
      <c r="CA80" s="929"/>
      <c r="CB80" s="929"/>
      <c r="CC80" s="929"/>
      <c r="CD80" s="929"/>
      <c r="CE80" s="929"/>
      <c r="CF80" s="929"/>
      <c r="CG80" s="934"/>
      <c r="CH80" s="931"/>
      <c r="CI80" s="932"/>
      <c r="CJ80" s="932"/>
      <c r="CK80" s="932"/>
      <c r="CL80" s="933"/>
      <c r="CM80" s="931"/>
      <c r="CN80" s="932"/>
      <c r="CO80" s="932"/>
      <c r="CP80" s="932"/>
      <c r="CQ80" s="933"/>
      <c r="CR80" s="931"/>
      <c r="CS80" s="932"/>
      <c r="CT80" s="932"/>
      <c r="CU80" s="932"/>
      <c r="CV80" s="933"/>
      <c r="CW80" s="931"/>
      <c r="CX80" s="932"/>
      <c r="CY80" s="932"/>
      <c r="CZ80" s="932"/>
      <c r="DA80" s="933"/>
      <c r="DB80" s="931"/>
      <c r="DC80" s="932"/>
      <c r="DD80" s="932"/>
      <c r="DE80" s="932"/>
      <c r="DF80" s="933"/>
      <c r="DG80" s="931"/>
      <c r="DH80" s="932"/>
      <c r="DI80" s="932"/>
      <c r="DJ80" s="932"/>
      <c r="DK80" s="933"/>
      <c r="DL80" s="931"/>
      <c r="DM80" s="932"/>
      <c r="DN80" s="932"/>
      <c r="DO80" s="932"/>
      <c r="DP80" s="933"/>
      <c r="DQ80" s="931"/>
      <c r="DR80" s="932"/>
      <c r="DS80" s="932"/>
      <c r="DT80" s="932"/>
      <c r="DU80" s="933"/>
      <c r="DV80" s="928"/>
      <c r="DW80" s="929"/>
      <c r="DX80" s="929"/>
      <c r="DY80" s="929"/>
      <c r="DZ80" s="930"/>
      <c r="EA80" s="226"/>
    </row>
    <row r="81" spans="1:131" ht="26.25" customHeight="1" x14ac:dyDescent="0.2">
      <c r="A81" s="234">
        <v>14</v>
      </c>
      <c r="B81" s="942"/>
      <c r="C81" s="943"/>
      <c r="D81" s="943"/>
      <c r="E81" s="943"/>
      <c r="F81" s="943"/>
      <c r="G81" s="943"/>
      <c r="H81" s="943"/>
      <c r="I81" s="943"/>
      <c r="J81" s="943"/>
      <c r="K81" s="943"/>
      <c r="L81" s="943"/>
      <c r="M81" s="943"/>
      <c r="N81" s="943"/>
      <c r="O81" s="943"/>
      <c r="P81" s="944"/>
      <c r="Q81" s="945"/>
      <c r="R81" s="902"/>
      <c r="S81" s="902"/>
      <c r="T81" s="902"/>
      <c r="U81" s="902"/>
      <c r="V81" s="902"/>
      <c r="W81" s="902"/>
      <c r="X81" s="902"/>
      <c r="Y81" s="902"/>
      <c r="Z81" s="902"/>
      <c r="AA81" s="902"/>
      <c r="AB81" s="902"/>
      <c r="AC81" s="902"/>
      <c r="AD81" s="902"/>
      <c r="AE81" s="902"/>
      <c r="AF81" s="902"/>
      <c r="AG81" s="902"/>
      <c r="AH81" s="902"/>
      <c r="AI81" s="902"/>
      <c r="AJ81" s="902"/>
      <c r="AK81" s="902"/>
      <c r="AL81" s="902"/>
      <c r="AM81" s="902"/>
      <c r="AN81" s="902"/>
      <c r="AO81" s="902"/>
      <c r="AP81" s="902"/>
      <c r="AQ81" s="902"/>
      <c r="AR81" s="902"/>
      <c r="AS81" s="902"/>
      <c r="AT81" s="902"/>
      <c r="AU81" s="902"/>
      <c r="AV81" s="902"/>
      <c r="AW81" s="902"/>
      <c r="AX81" s="902"/>
      <c r="AY81" s="902"/>
      <c r="AZ81" s="900"/>
      <c r="BA81" s="900"/>
      <c r="BB81" s="900"/>
      <c r="BC81" s="900"/>
      <c r="BD81" s="901"/>
      <c r="BE81" s="237"/>
      <c r="BF81" s="237"/>
      <c r="BG81" s="237"/>
      <c r="BH81" s="237"/>
      <c r="BI81" s="237"/>
      <c r="BJ81" s="237"/>
      <c r="BK81" s="237"/>
      <c r="BL81" s="237"/>
      <c r="BM81" s="237"/>
      <c r="BN81" s="237"/>
      <c r="BO81" s="237"/>
      <c r="BP81" s="237"/>
      <c r="BQ81" s="234">
        <v>75</v>
      </c>
      <c r="BR81" s="239"/>
      <c r="BS81" s="928"/>
      <c r="BT81" s="929"/>
      <c r="BU81" s="929"/>
      <c r="BV81" s="929"/>
      <c r="BW81" s="929"/>
      <c r="BX81" s="929"/>
      <c r="BY81" s="929"/>
      <c r="BZ81" s="929"/>
      <c r="CA81" s="929"/>
      <c r="CB81" s="929"/>
      <c r="CC81" s="929"/>
      <c r="CD81" s="929"/>
      <c r="CE81" s="929"/>
      <c r="CF81" s="929"/>
      <c r="CG81" s="934"/>
      <c r="CH81" s="931"/>
      <c r="CI81" s="932"/>
      <c r="CJ81" s="932"/>
      <c r="CK81" s="932"/>
      <c r="CL81" s="933"/>
      <c r="CM81" s="931"/>
      <c r="CN81" s="932"/>
      <c r="CO81" s="932"/>
      <c r="CP81" s="932"/>
      <c r="CQ81" s="933"/>
      <c r="CR81" s="931"/>
      <c r="CS81" s="932"/>
      <c r="CT81" s="932"/>
      <c r="CU81" s="932"/>
      <c r="CV81" s="933"/>
      <c r="CW81" s="931"/>
      <c r="CX81" s="932"/>
      <c r="CY81" s="932"/>
      <c r="CZ81" s="932"/>
      <c r="DA81" s="933"/>
      <c r="DB81" s="931"/>
      <c r="DC81" s="932"/>
      <c r="DD81" s="932"/>
      <c r="DE81" s="932"/>
      <c r="DF81" s="933"/>
      <c r="DG81" s="931"/>
      <c r="DH81" s="932"/>
      <c r="DI81" s="932"/>
      <c r="DJ81" s="932"/>
      <c r="DK81" s="933"/>
      <c r="DL81" s="931"/>
      <c r="DM81" s="932"/>
      <c r="DN81" s="932"/>
      <c r="DO81" s="932"/>
      <c r="DP81" s="933"/>
      <c r="DQ81" s="931"/>
      <c r="DR81" s="932"/>
      <c r="DS81" s="932"/>
      <c r="DT81" s="932"/>
      <c r="DU81" s="933"/>
      <c r="DV81" s="928"/>
      <c r="DW81" s="929"/>
      <c r="DX81" s="929"/>
      <c r="DY81" s="929"/>
      <c r="DZ81" s="930"/>
      <c r="EA81" s="226"/>
    </row>
    <row r="82" spans="1:131" ht="26.25" customHeight="1" x14ac:dyDescent="0.2">
      <c r="A82" s="234">
        <v>15</v>
      </c>
      <c r="B82" s="942"/>
      <c r="C82" s="943"/>
      <c r="D82" s="943"/>
      <c r="E82" s="943"/>
      <c r="F82" s="943"/>
      <c r="G82" s="943"/>
      <c r="H82" s="943"/>
      <c r="I82" s="943"/>
      <c r="J82" s="943"/>
      <c r="K82" s="943"/>
      <c r="L82" s="943"/>
      <c r="M82" s="943"/>
      <c r="N82" s="943"/>
      <c r="O82" s="943"/>
      <c r="P82" s="944"/>
      <c r="Q82" s="945"/>
      <c r="R82" s="902"/>
      <c r="S82" s="902"/>
      <c r="T82" s="902"/>
      <c r="U82" s="902"/>
      <c r="V82" s="902"/>
      <c r="W82" s="902"/>
      <c r="X82" s="902"/>
      <c r="Y82" s="902"/>
      <c r="Z82" s="902"/>
      <c r="AA82" s="902"/>
      <c r="AB82" s="902"/>
      <c r="AC82" s="902"/>
      <c r="AD82" s="902"/>
      <c r="AE82" s="902"/>
      <c r="AF82" s="902"/>
      <c r="AG82" s="902"/>
      <c r="AH82" s="902"/>
      <c r="AI82" s="902"/>
      <c r="AJ82" s="902"/>
      <c r="AK82" s="902"/>
      <c r="AL82" s="902"/>
      <c r="AM82" s="902"/>
      <c r="AN82" s="902"/>
      <c r="AO82" s="902"/>
      <c r="AP82" s="902"/>
      <c r="AQ82" s="902"/>
      <c r="AR82" s="902"/>
      <c r="AS82" s="902"/>
      <c r="AT82" s="902"/>
      <c r="AU82" s="902"/>
      <c r="AV82" s="902"/>
      <c r="AW82" s="902"/>
      <c r="AX82" s="902"/>
      <c r="AY82" s="902"/>
      <c r="AZ82" s="900"/>
      <c r="BA82" s="900"/>
      <c r="BB82" s="900"/>
      <c r="BC82" s="900"/>
      <c r="BD82" s="901"/>
      <c r="BE82" s="237"/>
      <c r="BF82" s="237"/>
      <c r="BG82" s="237"/>
      <c r="BH82" s="237"/>
      <c r="BI82" s="237"/>
      <c r="BJ82" s="237"/>
      <c r="BK82" s="237"/>
      <c r="BL82" s="237"/>
      <c r="BM82" s="237"/>
      <c r="BN82" s="237"/>
      <c r="BO82" s="237"/>
      <c r="BP82" s="237"/>
      <c r="BQ82" s="234">
        <v>76</v>
      </c>
      <c r="BR82" s="239"/>
      <c r="BS82" s="928"/>
      <c r="BT82" s="929"/>
      <c r="BU82" s="929"/>
      <c r="BV82" s="929"/>
      <c r="BW82" s="929"/>
      <c r="BX82" s="929"/>
      <c r="BY82" s="929"/>
      <c r="BZ82" s="929"/>
      <c r="CA82" s="929"/>
      <c r="CB82" s="929"/>
      <c r="CC82" s="929"/>
      <c r="CD82" s="929"/>
      <c r="CE82" s="929"/>
      <c r="CF82" s="929"/>
      <c r="CG82" s="934"/>
      <c r="CH82" s="931"/>
      <c r="CI82" s="932"/>
      <c r="CJ82" s="932"/>
      <c r="CK82" s="932"/>
      <c r="CL82" s="933"/>
      <c r="CM82" s="931"/>
      <c r="CN82" s="932"/>
      <c r="CO82" s="932"/>
      <c r="CP82" s="932"/>
      <c r="CQ82" s="933"/>
      <c r="CR82" s="931"/>
      <c r="CS82" s="932"/>
      <c r="CT82" s="932"/>
      <c r="CU82" s="932"/>
      <c r="CV82" s="933"/>
      <c r="CW82" s="931"/>
      <c r="CX82" s="932"/>
      <c r="CY82" s="932"/>
      <c r="CZ82" s="932"/>
      <c r="DA82" s="933"/>
      <c r="DB82" s="931"/>
      <c r="DC82" s="932"/>
      <c r="DD82" s="932"/>
      <c r="DE82" s="932"/>
      <c r="DF82" s="933"/>
      <c r="DG82" s="931"/>
      <c r="DH82" s="932"/>
      <c r="DI82" s="932"/>
      <c r="DJ82" s="932"/>
      <c r="DK82" s="933"/>
      <c r="DL82" s="931"/>
      <c r="DM82" s="932"/>
      <c r="DN82" s="932"/>
      <c r="DO82" s="932"/>
      <c r="DP82" s="933"/>
      <c r="DQ82" s="931"/>
      <c r="DR82" s="932"/>
      <c r="DS82" s="932"/>
      <c r="DT82" s="932"/>
      <c r="DU82" s="933"/>
      <c r="DV82" s="928"/>
      <c r="DW82" s="929"/>
      <c r="DX82" s="929"/>
      <c r="DY82" s="929"/>
      <c r="DZ82" s="930"/>
      <c r="EA82" s="226"/>
    </row>
    <row r="83" spans="1:131" ht="26.25" customHeight="1" x14ac:dyDescent="0.2">
      <c r="A83" s="234">
        <v>16</v>
      </c>
      <c r="B83" s="942"/>
      <c r="C83" s="943"/>
      <c r="D83" s="943"/>
      <c r="E83" s="943"/>
      <c r="F83" s="943"/>
      <c r="G83" s="943"/>
      <c r="H83" s="943"/>
      <c r="I83" s="943"/>
      <c r="J83" s="943"/>
      <c r="K83" s="943"/>
      <c r="L83" s="943"/>
      <c r="M83" s="943"/>
      <c r="N83" s="943"/>
      <c r="O83" s="943"/>
      <c r="P83" s="944"/>
      <c r="Q83" s="945"/>
      <c r="R83" s="902"/>
      <c r="S83" s="902"/>
      <c r="T83" s="902"/>
      <c r="U83" s="902"/>
      <c r="V83" s="902"/>
      <c r="W83" s="902"/>
      <c r="X83" s="902"/>
      <c r="Y83" s="902"/>
      <c r="Z83" s="902"/>
      <c r="AA83" s="902"/>
      <c r="AB83" s="902"/>
      <c r="AC83" s="902"/>
      <c r="AD83" s="902"/>
      <c r="AE83" s="902"/>
      <c r="AF83" s="902"/>
      <c r="AG83" s="902"/>
      <c r="AH83" s="902"/>
      <c r="AI83" s="902"/>
      <c r="AJ83" s="902"/>
      <c r="AK83" s="902"/>
      <c r="AL83" s="902"/>
      <c r="AM83" s="902"/>
      <c r="AN83" s="902"/>
      <c r="AO83" s="902"/>
      <c r="AP83" s="902"/>
      <c r="AQ83" s="902"/>
      <c r="AR83" s="902"/>
      <c r="AS83" s="902"/>
      <c r="AT83" s="902"/>
      <c r="AU83" s="902"/>
      <c r="AV83" s="902"/>
      <c r="AW83" s="902"/>
      <c r="AX83" s="902"/>
      <c r="AY83" s="902"/>
      <c r="AZ83" s="900"/>
      <c r="BA83" s="900"/>
      <c r="BB83" s="900"/>
      <c r="BC83" s="900"/>
      <c r="BD83" s="901"/>
      <c r="BE83" s="237"/>
      <c r="BF83" s="237"/>
      <c r="BG83" s="237"/>
      <c r="BH83" s="237"/>
      <c r="BI83" s="237"/>
      <c r="BJ83" s="237"/>
      <c r="BK83" s="237"/>
      <c r="BL83" s="237"/>
      <c r="BM83" s="237"/>
      <c r="BN83" s="237"/>
      <c r="BO83" s="237"/>
      <c r="BP83" s="237"/>
      <c r="BQ83" s="234">
        <v>77</v>
      </c>
      <c r="BR83" s="239"/>
      <c r="BS83" s="928"/>
      <c r="BT83" s="929"/>
      <c r="BU83" s="929"/>
      <c r="BV83" s="929"/>
      <c r="BW83" s="929"/>
      <c r="BX83" s="929"/>
      <c r="BY83" s="929"/>
      <c r="BZ83" s="929"/>
      <c r="CA83" s="929"/>
      <c r="CB83" s="929"/>
      <c r="CC83" s="929"/>
      <c r="CD83" s="929"/>
      <c r="CE83" s="929"/>
      <c r="CF83" s="929"/>
      <c r="CG83" s="934"/>
      <c r="CH83" s="931"/>
      <c r="CI83" s="932"/>
      <c r="CJ83" s="932"/>
      <c r="CK83" s="932"/>
      <c r="CL83" s="933"/>
      <c r="CM83" s="931"/>
      <c r="CN83" s="932"/>
      <c r="CO83" s="932"/>
      <c r="CP83" s="932"/>
      <c r="CQ83" s="933"/>
      <c r="CR83" s="931"/>
      <c r="CS83" s="932"/>
      <c r="CT83" s="932"/>
      <c r="CU83" s="932"/>
      <c r="CV83" s="933"/>
      <c r="CW83" s="931"/>
      <c r="CX83" s="932"/>
      <c r="CY83" s="932"/>
      <c r="CZ83" s="932"/>
      <c r="DA83" s="933"/>
      <c r="DB83" s="931"/>
      <c r="DC83" s="932"/>
      <c r="DD83" s="932"/>
      <c r="DE83" s="932"/>
      <c r="DF83" s="933"/>
      <c r="DG83" s="931"/>
      <c r="DH83" s="932"/>
      <c r="DI83" s="932"/>
      <c r="DJ83" s="932"/>
      <c r="DK83" s="933"/>
      <c r="DL83" s="931"/>
      <c r="DM83" s="932"/>
      <c r="DN83" s="932"/>
      <c r="DO83" s="932"/>
      <c r="DP83" s="933"/>
      <c r="DQ83" s="931"/>
      <c r="DR83" s="932"/>
      <c r="DS83" s="932"/>
      <c r="DT83" s="932"/>
      <c r="DU83" s="933"/>
      <c r="DV83" s="928"/>
      <c r="DW83" s="929"/>
      <c r="DX83" s="929"/>
      <c r="DY83" s="929"/>
      <c r="DZ83" s="930"/>
      <c r="EA83" s="226"/>
    </row>
    <row r="84" spans="1:131" ht="26.25" customHeight="1" x14ac:dyDescent="0.2">
      <c r="A84" s="234">
        <v>17</v>
      </c>
      <c r="B84" s="942"/>
      <c r="C84" s="943"/>
      <c r="D84" s="943"/>
      <c r="E84" s="943"/>
      <c r="F84" s="943"/>
      <c r="G84" s="943"/>
      <c r="H84" s="943"/>
      <c r="I84" s="943"/>
      <c r="J84" s="943"/>
      <c r="K84" s="943"/>
      <c r="L84" s="943"/>
      <c r="M84" s="943"/>
      <c r="N84" s="943"/>
      <c r="O84" s="943"/>
      <c r="P84" s="944"/>
      <c r="Q84" s="945"/>
      <c r="R84" s="902"/>
      <c r="S84" s="902"/>
      <c r="T84" s="902"/>
      <c r="U84" s="902"/>
      <c r="V84" s="902"/>
      <c r="W84" s="902"/>
      <c r="X84" s="902"/>
      <c r="Y84" s="902"/>
      <c r="Z84" s="902"/>
      <c r="AA84" s="902"/>
      <c r="AB84" s="902"/>
      <c r="AC84" s="902"/>
      <c r="AD84" s="902"/>
      <c r="AE84" s="902"/>
      <c r="AF84" s="902"/>
      <c r="AG84" s="902"/>
      <c r="AH84" s="902"/>
      <c r="AI84" s="902"/>
      <c r="AJ84" s="902"/>
      <c r="AK84" s="902"/>
      <c r="AL84" s="902"/>
      <c r="AM84" s="902"/>
      <c r="AN84" s="902"/>
      <c r="AO84" s="902"/>
      <c r="AP84" s="902"/>
      <c r="AQ84" s="902"/>
      <c r="AR84" s="902"/>
      <c r="AS84" s="902"/>
      <c r="AT84" s="902"/>
      <c r="AU84" s="902"/>
      <c r="AV84" s="902"/>
      <c r="AW84" s="902"/>
      <c r="AX84" s="902"/>
      <c r="AY84" s="902"/>
      <c r="AZ84" s="900"/>
      <c r="BA84" s="900"/>
      <c r="BB84" s="900"/>
      <c r="BC84" s="900"/>
      <c r="BD84" s="901"/>
      <c r="BE84" s="237"/>
      <c r="BF84" s="237"/>
      <c r="BG84" s="237"/>
      <c r="BH84" s="237"/>
      <c r="BI84" s="237"/>
      <c r="BJ84" s="237"/>
      <c r="BK84" s="237"/>
      <c r="BL84" s="237"/>
      <c r="BM84" s="237"/>
      <c r="BN84" s="237"/>
      <c r="BO84" s="237"/>
      <c r="BP84" s="237"/>
      <c r="BQ84" s="234">
        <v>78</v>
      </c>
      <c r="BR84" s="239"/>
      <c r="BS84" s="928"/>
      <c r="BT84" s="929"/>
      <c r="BU84" s="929"/>
      <c r="BV84" s="929"/>
      <c r="BW84" s="929"/>
      <c r="BX84" s="929"/>
      <c r="BY84" s="929"/>
      <c r="BZ84" s="929"/>
      <c r="CA84" s="929"/>
      <c r="CB84" s="929"/>
      <c r="CC84" s="929"/>
      <c r="CD84" s="929"/>
      <c r="CE84" s="929"/>
      <c r="CF84" s="929"/>
      <c r="CG84" s="934"/>
      <c r="CH84" s="931"/>
      <c r="CI84" s="932"/>
      <c r="CJ84" s="932"/>
      <c r="CK84" s="932"/>
      <c r="CL84" s="933"/>
      <c r="CM84" s="931"/>
      <c r="CN84" s="932"/>
      <c r="CO84" s="932"/>
      <c r="CP84" s="932"/>
      <c r="CQ84" s="933"/>
      <c r="CR84" s="931"/>
      <c r="CS84" s="932"/>
      <c r="CT84" s="932"/>
      <c r="CU84" s="932"/>
      <c r="CV84" s="933"/>
      <c r="CW84" s="931"/>
      <c r="CX84" s="932"/>
      <c r="CY84" s="932"/>
      <c r="CZ84" s="932"/>
      <c r="DA84" s="933"/>
      <c r="DB84" s="931"/>
      <c r="DC84" s="932"/>
      <c r="DD84" s="932"/>
      <c r="DE84" s="932"/>
      <c r="DF84" s="933"/>
      <c r="DG84" s="931"/>
      <c r="DH84" s="932"/>
      <c r="DI84" s="932"/>
      <c r="DJ84" s="932"/>
      <c r="DK84" s="933"/>
      <c r="DL84" s="931"/>
      <c r="DM84" s="932"/>
      <c r="DN84" s="932"/>
      <c r="DO84" s="932"/>
      <c r="DP84" s="933"/>
      <c r="DQ84" s="931"/>
      <c r="DR84" s="932"/>
      <c r="DS84" s="932"/>
      <c r="DT84" s="932"/>
      <c r="DU84" s="933"/>
      <c r="DV84" s="928"/>
      <c r="DW84" s="929"/>
      <c r="DX84" s="929"/>
      <c r="DY84" s="929"/>
      <c r="DZ84" s="930"/>
      <c r="EA84" s="226"/>
    </row>
    <row r="85" spans="1:131" ht="26.25" customHeight="1" x14ac:dyDescent="0.2">
      <c r="A85" s="234">
        <v>18</v>
      </c>
      <c r="B85" s="942"/>
      <c r="C85" s="943"/>
      <c r="D85" s="943"/>
      <c r="E85" s="943"/>
      <c r="F85" s="943"/>
      <c r="G85" s="943"/>
      <c r="H85" s="943"/>
      <c r="I85" s="943"/>
      <c r="J85" s="943"/>
      <c r="K85" s="943"/>
      <c r="L85" s="943"/>
      <c r="M85" s="943"/>
      <c r="N85" s="943"/>
      <c r="O85" s="943"/>
      <c r="P85" s="944"/>
      <c r="Q85" s="945"/>
      <c r="R85" s="902"/>
      <c r="S85" s="902"/>
      <c r="T85" s="902"/>
      <c r="U85" s="902"/>
      <c r="V85" s="902"/>
      <c r="W85" s="902"/>
      <c r="X85" s="902"/>
      <c r="Y85" s="902"/>
      <c r="Z85" s="902"/>
      <c r="AA85" s="902"/>
      <c r="AB85" s="902"/>
      <c r="AC85" s="902"/>
      <c r="AD85" s="902"/>
      <c r="AE85" s="902"/>
      <c r="AF85" s="902"/>
      <c r="AG85" s="902"/>
      <c r="AH85" s="902"/>
      <c r="AI85" s="902"/>
      <c r="AJ85" s="902"/>
      <c r="AK85" s="902"/>
      <c r="AL85" s="902"/>
      <c r="AM85" s="902"/>
      <c r="AN85" s="902"/>
      <c r="AO85" s="902"/>
      <c r="AP85" s="902"/>
      <c r="AQ85" s="902"/>
      <c r="AR85" s="902"/>
      <c r="AS85" s="902"/>
      <c r="AT85" s="902"/>
      <c r="AU85" s="902"/>
      <c r="AV85" s="902"/>
      <c r="AW85" s="902"/>
      <c r="AX85" s="902"/>
      <c r="AY85" s="902"/>
      <c r="AZ85" s="900"/>
      <c r="BA85" s="900"/>
      <c r="BB85" s="900"/>
      <c r="BC85" s="900"/>
      <c r="BD85" s="901"/>
      <c r="BE85" s="237"/>
      <c r="BF85" s="237"/>
      <c r="BG85" s="237"/>
      <c r="BH85" s="237"/>
      <c r="BI85" s="237"/>
      <c r="BJ85" s="237"/>
      <c r="BK85" s="237"/>
      <c r="BL85" s="237"/>
      <c r="BM85" s="237"/>
      <c r="BN85" s="237"/>
      <c r="BO85" s="237"/>
      <c r="BP85" s="237"/>
      <c r="BQ85" s="234">
        <v>79</v>
      </c>
      <c r="BR85" s="239"/>
      <c r="BS85" s="928"/>
      <c r="BT85" s="929"/>
      <c r="BU85" s="929"/>
      <c r="BV85" s="929"/>
      <c r="BW85" s="929"/>
      <c r="BX85" s="929"/>
      <c r="BY85" s="929"/>
      <c r="BZ85" s="929"/>
      <c r="CA85" s="929"/>
      <c r="CB85" s="929"/>
      <c r="CC85" s="929"/>
      <c r="CD85" s="929"/>
      <c r="CE85" s="929"/>
      <c r="CF85" s="929"/>
      <c r="CG85" s="934"/>
      <c r="CH85" s="931"/>
      <c r="CI85" s="932"/>
      <c r="CJ85" s="932"/>
      <c r="CK85" s="932"/>
      <c r="CL85" s="933"/>
      <c r="CM85" s="931"/>
      <c r="CN85" s="932"/>
      <c r="CO85" s="932"/>
      <c r="CP85" s="932"/>
      <c r="CQ85" s="933"/>
      <c r="CR85" s="931"/>
      <c r="CS85" s="932"/>
      <c r="CT85" s="932"/>
      <c r="CU85" s="932"/>
      <c r="CV85" s="933"/>
      <c r="CW85" s="931"/>
      <c r="CX85" s="932"/>
      <c r="CY85" s="932"/>
      <c r="CZ85" s="932"/>
      <c r="DA85" s="933"/>
      <c r="DB85" s="931"/>
      <c r="DC85" s="932"/>
      <c r="DD85" s="932"/>
      <c r="DE85" s="932"/>
      <c r="DF85" s="933"/>
      <c r="DG85" s="931"/>
      <c r="DH85" s="932"/>
      <c r="DI85" s="932"/>
      <c r="DJ85" s="932"/>
      <c r="DK85" s="933"/>
      <c r="DL85" s="931"/>
      <c r="DM85" s="932"/>
      <c r="DN85" s="932"/>
      <c r="DO85" s="932"/>
      <c r="DP85" s="933"/>
      <c r="DQ85" s="931"/>
      <c r="DR85" s="932"/>
      <c r="DS85" s="932"/>
      <c r="DT85" s="932"/>
      <c r="DU85" s="933"/>
      <c r="DV85" s="928"/>
      <c r="DW85" s="929"/>
      <c r="DX85" s="929"/>
      <c r="DY85" s="929"/>
      <c r="DZ85" s="930"/>
      <c r="EA85" s="226"/>
    </row>
    <row r="86" spans="1:131" ht="26.25" customHeight="1" x14ac:dyDescent="0.2">
      <c r="A86" s="234">
        <v>19</v>
      </c>
      <c r="B86" s="942"/>
      <c r="C86" s="943"/>
      <c r="D86" s="943"/>
      <c r="E86" s="943"/>
      <c r="F86" s="943"/>
      <c r="G86" s="943"/>
      <c r="H86" s="943"/>
      <c r="I86" s="943"/>
      <c r="J86" s="943"/>
      <c r="K86" s="943"/>
      <c r="L86" s="943"/>
      <c r="M86" s="943"/>
      <c r="N86" s="943"/>
      <c r="O86" s="943"/>
      <c r="P86" s="944"/>
      <c r="Q86" s="945"/>
      <c r="R86" s="902"/>
      <c r="S86" s="902"/>
      <c r="T86" s="902"/>
      <c r="U86" s="902"/>
      <c r="V86" s="902"/>
      <c r="W86" s="902"/>
      <c r="X86" s="902"/>
      <c r="Y86" s="902"/>
      <c r="Z86" s="902"/>
      <c r="AA86" s="902"/>
      <c r="AB86" s="902"/>
      <c r="AC86" s="902"/>
      <c r="AD86" s="902"/>
      <c r="AE86" s="902"/>
      <c r="AF86" s="902"/>
      <c r="AG86" s="902"/>
      <c r="AH86" s="902"/>
      <c r="AI86" s="902"/>
      <c r="AJ86" s="902"/>
      <c r="AK86" s="902"/>
      <c r="AL86" s="902"/>
      <c r="AM86" s="902"/>
      <c r="AN86" s="902"/>
      <c r="AO86" s="902"/>
      <c r="AP86" s="902"/>
      <c r="AQ86" s="902"/>
      <c r="AR86" s="902"/>
      <c r="AS86" s="902"/>
      <c r="AT86" s="902"/>
      <c r="AU86" s="902"/>
      <c r="AV86" s="902"/>
      <c r="AW86" s="902"/>
      <c r="AX86" s="902"/>
      <c r="AY86" s="902"/>
      <c r="AZ86" s="900"/>
      <c r="BA86" s="900"/>
      <c r="BB86" s="900"/>
      <c r="BC86" s="900"/>
      <c r="BD86" s="901"/>
      <c r="BE86" s="237"/>
      <c r="BF86" s="237"/>
      <c r="BG86" s="237"/>
      <c r="BH86" s="237"/>
      <c r="BI86" s="237"/>
      <c r="BJ86" s="237"/>
      <c r="BK86" s="237"/>
      <c r="BL86" s="237"/>
      <c r="BM86" s="237"/>
      <c r="BN86" s="237"/>
      <c r="BO86" s="237"/>
      <c r="BP86" s="237"/>
      <c r="BQ86" s="234">
        <v>80</v>
      </c>
      <c r="BR86" s="239"/>
      <c r="BS86" s="928"/>
      <c r="BT86" s="929"/>
      <c r="BU86" s="929"/>
      <c r="BV86" s="929"/>
      <c r="BW86" s="929"/>
      <c r="BX86" s="929"/>
      <c r="BY86" s="929"/>
      <c r="BZ86" s="929"/>
      <c r="CA86" s="929"/>
      <c r="CB86" s="929"/>
      <c r="CC86" s="929"/>
      <c r="CD86" s="929"/>
      <c r="CE86" s="929"/>
      <c r="CF86" s="929"/>
      <c r="CG86" s="934"/>
      <c r="CH86" s="931"/>
      <c r="CI86" s="932"/>
      <c r="CJ86" s="932"/>
      <c r="CK86" s="932"/>
      <c r="CL86" s="933"/>
      <c r="CM86" s="931"/>
      <c r="CN86" s="932"/>
      <c r="CO86" s="932"/>
      <c r="CP86" s="932"/>
      <c r="CQ86" s="933"/>
      <c r="CR86" s="931"/>
      <c r="CS86" s="932"/>
      <c r="CT86" s="932"/>
      <c r="CU86" s="932"/>
      <c r="CV86" s="933"/>
      <c r="CW86" s="931"/>
      <c r="CX86" s="932"/>
      <c r="CY86" s="932"/>
      <c r="CZ86" s="932"/>
      <c r="DA86" s="933"/>
      <c r="DB86" s="931"/>
      <c r="DC86" s="932"/>
      <c r="DD86" s="932"/>
      <c r="DE86" s="932"/>
      <c r="DF86" s="933"/>
      <c r="DG86" s="931"/>
      <c r="DH86" s="932"/>
      <c r="DI86" s="932"/>
      <c r="DJ86" s="932"/>
      <c r="DK86" s="933"/>
      <c r="DL86" s="931"/>
      <c r="DM86" s="932"/>
      <c r="DN86" s="932"/>
      <c r="DO86" s="932"/>
      <c r="DP86" s="933"/>
      <c r="DQ86" s="931"/>
      <c r="DR86" s="932"/>
      <c r="DS86" s="932"/>
      <c r="DT86" s="932"/>
      <c r="DU86" s="933"/>
      <c r="DV86" s="928"/>
      <c r="DW86" s="929"/>
      <c r="DX86" s="929"/>
      <c r="DY86" s="929"/>
      <c r="DZ86" s="930"/>
      <c r="EA86" s="226"/>
    </row>
    <row r="87" spans="1:131" ht="26.25" customHeight="1" x14ac:dyDescent="0.2">
      <c r="A87" s="240">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37"/>
      <c r="BF87" s="237"/>
      <c r="BG87" s="237"/>
      <c r="BH87" s="237"/>
      <c r="BI87" s="237"/>
      <c r="BJ87" s="237"/>
      <c r="BK87" s="237"/>
      <c r="BL87" s="237"/>
      <c r="BM87" s="237"/>
      <c r="BN87" s="237"/>
      <c r="BO87" s="237"/>
      <c r="BP87" s="237"/>
      <c r="BQ87" s="234">
        <v>81</v>
      </c>
      <c r="BR87" s="239"/>
      <c r="BS87" s="928"/>
      <c r="BT87" s="929"/>
      <c r="BU87" s="929"/>
      <c r="BV87" s="929"/>
      <c r="BW87" s="929"/>
      <c r="BX87" s="929"/>
      <c r="BY87" s="929"/>
      <c r="BZ87" s="929"/>
      <c r="CA87" s="929"/>
      <c r="CB87" s="929"/>
      <c r="CC87" s="929"/>
      <c r="CD87" s="929"/>
      <c r="CE87" s="929"/>
      <c r="CF87" s="929"/>
      <c r="CG87" s="934"/>
      <c r="CH87" s="931"/>
      <c r="CI87" s="932"/>
      <c r="CJ87" s="932"/>
      <c r="CK87" s="932"/>
      <c r="CL87" s="933"/>
      <c r="CM87" s="931"/>
      <c r="CN87" s="932"/>
      <c r="CO87" s="932"/>
      <c r="CP87" s="932"/>
      <c r="CQ87" s="933"/>
      <c r="CR87" s="931"/>
      <c r="CS87" s="932"/>
      <c r="CT87" s="932"/>
      <c r="CU87" s="932"/>
      <c r="CV87" s="933"/>
      <c r="CW87" s="931"/>
      <c r="CX87" s="932"/>
      <c r="CY87" s="932"/>
      <c r="CZ87" s="932"/>
      <c r="DA87" s="933"/>
      <c r="DB87" s="931"/>
      <c r="DC87" s="932"/>
      <c r="DD87" s="932"/>
      <c r="DE87" s="932"/>
      <c r="DF87" s="933"/>
      <c r="DG87" s="931"/>
      <c r="DH87" s="932"/>
      <c r="DI87" s="932"/>
      <c r="DJ87" s="932"/>
      <c r="DK87" s="933"/>
      <c r="DL87" s="931"/>
      <c r="DM87" s="932"/>
      <c r="DN87" s="932"/>
      <c r="DO87" s="932"/>
      <c r="DP87" s="933"/>
      <c r="DQ87" s="931"/>
      <c r="DR87" s="932"/>
      <c r="DS87" s="932"/>
      <c r="DT87" s="932"/>
      <c r="DU87" s="933"/>
      <c r="DV87" s="928"/>
      <c r="DW87" s="929"/>
      <c r="DX87" s="929"/>
      <c r="DY87" s="929"/>
      <c r="DZ87" s="930"/>
      <c r="EA87" s="226"/>
    </row>
    <row r="88" spans="1:131" ht="26.25" customHeight="1" thickBot="1" x14ac:dyDescent="0.25">
      <c r="A88" s="236" t="s">
        <v>393</v>
      </c>
      <c r="B88" s="854" t="s">
        <v>426</v>
      </c>
      <c r="C88" s="855"/>
      <c r="D88" s="855"/>
      <c r="E88" s="855"/>
      <c r="F88" s="855"/>
      <c r="G88" s="855"/>
      <c r="H88" s="855"/>
      <c r="I88" s="855"/>
      <c r="J88" s="855"/>
      <c r="K88" s="855"/>
      <c r="L88" s="855"/>
      <c r="M88" s="855"/>
      <c r="N88" s="855"/>
      <c r="O88" s="855"/>
      <c r="P88" s="856"/>
      <c r="Q88" s="909"/>
      <c r="R88" s="910"/>
      <c r="S88" s="910"/>
      <c r="T88" s="910"/>
      <c r="U88" s="910"/>
      <c r="V88" s="910"/>
      <c r="W88" s="910"/>
      <c r="X88" s="910"/>
      <c r="Y88" s="910"/>
      <c r="Z88" s="910"/>
      <c r="AA88" s="910"/>
      <c r="AB88" s="910"/>
      <c r="AC88" s="910"/>
      <c r="AD88" s="910"/>
      <c r="AE88" s="910"/>
      <c r="AF88" s="913">
        <v>2888</v>
      </c>
      <c r="AG88" s="913"/>
      <c r="AH88" s="913"/>
      <c r="AI88" s="913"/>
      <c r="AJ88" s="913"/>
      <c r="AK88" s="910"/>
      <c r="AL88" s="910"/>
      <c r="AM88" s="910"/>
      <c r="AN88" s="910"/>
      <c r="AO88" s="910"/>
      <c r="AP88" s="913">
        <v>75</v>
      </c>
      <c r="AQ88" s="913"/>
      <c r="AR88" s="913"/>
      <c r="AS88" s="913"/>
      <c r="AT88" s="913"/>
      <c r="AU88" s="913">
        <v>11</v>
      </c>
      <c r="AV88" s="913"/>
      <c r="AW88" s="913"/>
      <c r="AX88" s="913"/>
      <c r="AY88" s="913"/>
      <c r="AZ88" s="918"/>
      <c r="BA88" s="918"/>
      <c r="BB88" s="918"/>
      <c r="BC88" s="918"/>
      <c r="BD88" s="919"/>
      <c r="BE88" s="237"/>
      <c r="BF88" s="237"/>
      <c r="BG88" s="237"/>
      <c r="BH88" s="237"/>
      <c r="BI88" s="237"/>
      <c r="BJ88" s="237"/>
      <c r="BK88" s="237"/>
      <c r="BL88" s="237"/>
      <c r="BM88" s="237"/>
      <c r="BN88" s="237"/>
      <c r="BO88" s="237"/>
      <c r="BP88" s="237"/>
      <c r="BQ88" s="234">
        <v>82</v>
      </c>
      <c r="BR88" s="239"/>
      <c r="BS88" s="928"/>
      <c r="BT88" s="929"/>
      <c r="BU88" s="929"/>
      <c r="BV88" s="929"/>
      <c r="BW88" s="929"/>
      <c r="BX88" s="929"/>
      <c r="BY88" s="929"/>
      <c r="BZ88" s="929"/>
      <c r="CA88" s="929"/>
      <c r="CB88" s="929"/>
      <c r="CC88" s="929"/>
      <c r="CD88" s="929"/>
      <c r="CE88" s="929"/>
      <c r="CF88" s="929"/>
      <c r="CG88" s="934"/>
      <c r="CH88" s="931"/>
      <c r="CI88" s="932"/>
      <c r="CJ88" s="932"/>
      <c r="CK88" s="932"/>
      <c r="CL88" s="933"/>
      <c r="CM88" s="931"/>
      <c r="CN88" s="932"/>
      <c r="CO88" s="932"/>
      <c r="CP88" s="932"/>
      <c r="CQ88" s="933"/>
      <c r="CR88" s="931"/>
      <c r="CS88" s="932"/>
      <c r="CT88" s="932"/>
      <c r="CU88" s="932"/>
      <c r="CV88" s="933"/>
      <c r="CW88" s="931"/>
      <c r="CX88" s="932"/>
      <c r="CY88" s="932"/>
      <c r="CZ88" s="932"/>
      <c r="DA88" s="933"/>
      <c r="DB88" s="931"/>
      <c r="DC88" s="932"/>
      <c r="DD88" s="932"/>
      <c r="DE88" s="932"/>
      <c r="DF88" s="933"/>
      <c r="DG88" s="931"/>
      <c r="DH88" s="932"/>
      <c r="DI88" s="932"/>
      <c r="DJ88" s="932"/>
      <c r="DK88" s="933"/>
      <c r="DL88" s="931"/>
      <c r="DM88" s="932"/>
      <c r="DN88" s="932"/>
      <c r="DO88" s="932"/>
      <c r="DP88" s="933"/>
      <c r="DQ88" s="931"/>
      <c r="DR88" s="932"/>
      <c r="DS88" s="932"/>
      <c r="DT88" s="932"/>
      <c r="DU88" s="933"/>
      <c r="DV88" s="928"/>
      <c r="DW88" s="929"/>
      <c r="DX88" s="929"/>
      <c r="DY88" s="929"/>
      <c r="DZ88" s="930"/>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8"/>
      <c r="BT89" s="929"/>
      <c r="BU89" s="929"/>
      <c r="BV89" s="929"/>
      <c r="BW89" s="929"/>
      <c r="BX89" s="929"/>
      <c r="BY89" s="929"/>
      <c r="BZ89" s="929"/>
      <c r="CA89" s="929"/>
      <c r="CB89" s="929"/>
      <c r="CC89" s="929"/>
      <c r="CD89" s="929"/>
      <c r="CE89" s="929"/>
      <c r="CF89" s="929"/>
      <c r="CG89" s="934"/>
      <c r="CH89" s="931"/>
      <c r="CI89" s="932"/>
      <c r="CJ89" s="932"/>
      <c r="CK89" s="932"/>
      <c r="CL89" s="933"/>
      <c r="CM89" s="931"/>
      <c r="CN89" s="932"/>
      <c r="CO89" s="932"/>
      <c r="CP89" s="932"/>
      <c r="CQ89" s="933"/>
      <c r="CR89" s="931"/>
      <c r="CS89" s="932"/>
      <c r="CT89" s="932"/>
      <c r="CU89" s="932"/>
      <c r="CV89" s="933"/>
      <c r="CW89" s="931"/>
      <c r="CX89" s="932"/>
      <c r="CY89" s="932"/>
      <c r="CZ89" s="932"/>
      <c r="DA89" s="933"/>
      <c r="DB89" s="931"/>
      <c r="DC89" s="932"/>
      <c r="DD89" s="932"/>
      <c r="DE89" s="932"/>
      <c r="DF89" s="933"/>
      <c r="DG89" s="931"/>
      <c r="DH89" s="932"/>
      <c r="DI89" s="932"/>
      <c r="DJ89" s="932"/>
      <c r="DK89" s="933"/>
      <c r="DL89" s="931"/>
      <c r="DM89" s="932"/>
      <c r="DN89" s="932"/>
      <c r="DO89" s="932"/>
      <c r="DP89" s="933"/>
      <c r="DQ89" s="931"/>
      <c r="DR89" s="932"/>
      <c r="DS89" s="932"/>
      <c r="DT89" s="932"/>
      <c r="DU89" s="933"/>
      <c r="DV89" s="928"/>
      <c r="DW89" s="929"/>
      <c r="DX89" s="929"/>
      <c r="DY89" s="929"/>
      <c r="DZ89" s="930"/>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8"/>
      <c r="BT90" s="929"/>
      <c r="BU90" s="929"/>
      <c r="BV90" s="929"/>
      <c r="BW90" s="929"/>
      <c r="BX90" s="929"/>
      <c r="BY90" s="929"/>
      <c r="BZ90" s="929"/>
      <c r="CA90" s="929"/>
      <c r="CB90" s="929"/>
      <c r="CC90" s="929"/>
      <c r="CD90" s="929"/>
      <c r="CE90" s="929"/>
      <c r="CF90" s="929"/>
      <c r="CG90" s="934"/>
      <c r="CH90" s="931"/>
      <c r="CI90" s="932"/>
      <c r="CJ90" s="932"/>
      <c r="CK90" s="932"/>
      <c r="CL90" s="933"/>
      <c r="CM90" s="931"/>
      <c r="CN90" s="932"/>
      <c r="CO90" s="932"/>
      <c r="CP90" s="932"/>
      <c r="CQ90" s="933"/>
      <c r="CR90" s="931"/>
      <c r="CS90" s="932"/>
      <c r="CT90" s="932"/>
      <c r="CU90" s="932"/>
      <c r="CV90" s="933"/>
      <c r="CW90" s="931"/>
      <c r="CX90" s="932"/>
      <c r="CY90" s="932"/>
      <c r="CZ90" s="932"/>
      <c r="DA90" s="933"/>
      <c r="DB90" s="931"/>
      <c r="DC90" s="932"/>
      <c r="DD90" s="932"/>
      <c r="DE90" s="932"/>
      <c r="DF90" s="933"/>
      <c r="DG90" s="931"/>
      <c r="DH90" s="932"/>
      <c r="DI90" s="932"/>
      <c r="DJ90" s="932"/>
      <c r="DK90" s="933"/>
      <c r="DL90" s="931"/>
      <c r="DM90" s="932"/>
      <c r="DN90" s="932"/>
      <c r="DO90" s="932"/>
      <c r="DP90" s="933"/>
      <c r="DQ90" s="931"/>
      <c r="DR90" s="932"/>
      <c r="DS90" s="932"/>
      <c r="DT90" s="932"/>
      <c r="DU90" s="933"/>
      <c r="DV90" s="928"/>
      <c r="DW90" s="929"/>
      <c r="DX90" s="929"/>
      <c r="DY90" s="929"/>
      <c r="DZ90" s="930"/>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8"/>
      <c r="BT91" s="929"/>
      <c r="BU91" s="929"/>
      <c r="BV91" s="929"/>
      <c r="BW91" s="929"/>
      <c r="BX91" s="929"/>
      <c r="BY91" s="929"/>
      <c r="BZ91" s="929"/>
      <c r="CA91" s="929"/>
      <c r="CB91" s="929"/>
      <c r="CC91" s="929"/>
      <c r="CD91" s="929"/>
      <c r="CE91" s="929"/>
      <c r="CF91" s="929"/>
      <c r="CG91" s="934"/>
      <c r="CH91" s="931"/>
      <c r="CI91" s="932"/>
      <c r="CJ91" s="932"/>
      <c r="CK91" s="932"/>
      <c r="CL91" s="933"/>
      <c r="CM91" s="931"/>
      <c r="CN91" s="932"/>
      <c r="CO91" s="932"/>
      <c r="CP91" s="932"/>
      <c r="CQ91" s="933"/>
      <c r="CR91" s="931"/>
      <c r="CS91" s="932"/>
      <c r="CT91" s="932"/>
      <c r="CU91" s="932"/>
      <c r="CV91" s="933"/>
      <c r="CW91" s="931"/>
      <c r="CX91" s="932"/>
      <c r="CY91" s="932"/>
      <c r="CZ91" s="932"/>
      <c r="DA91" s="933"/>
      <c r="DB91" s="931"/>
      <c r="DC91" s="932"/>
      <c r="DD91" s="932"/>
      <c r="DE91" s="932"/>
      <c r="DF91" s="933"/>
      <c r="DG91" s="931"/>
      <c r="DH91" s="932"/>
      <c r="DI91" s="932"/>
      <c r="DJ91" s="932"/>
      <c r="DK91" s="933"/>
      <c r="DL91" s="931"/>
      <c r="DM91" s="932"/>
      <c r="DN91" s="932"/>
      <c r="DO91" s="932"/>
      <c r="DP91" s="933"/>
      <c r="DQ91" s="931"/>
      <c r="DR91" s="932"/>
      <c r="DS91" s="932"/>
      <c r="DT91" s="932"/>
      <c r="DU91" s="933"/>
      <c r="DV91" s="928"/>
      <c r="DW91" s="929"/>
      <c r="DX91" s="929"/>
      <c r="DY91" s="929"/>
      <c r="DZ91" s="930"/>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8"/>
      <c r="BT92" s="929"/>
      <c r="BU92" s="929"/>
      <c r="BV92" s="929"/>
      <c r="BW92" s="929"/>
      <c r="BX92" s="929"/>
      <c r="BY92" s="929"/>
      <c r="BZ92" s="929"/>
      <c r="CA92" s="929"/>
      <c r="CB92" s="929"/>
      <c r="CC92" s="929"/>
      <c r="CD92" s="929"/>
      <c r="CE92" s="929"/>
      <c r="CF92" s="929"/>
      <c r="CG92" s="934"/>
      <c r="CH92" s="931"/>
      <c r="CI92" s="932"/>
      <c r="CJ92" s="932"/>
      <c r="CK92" s="932"/>
      <c r="CL92" s="933"/>
      <c r="CM92" s="931"/>
      <c r="CN92" s="932"/>
      <c r="CO92" s="932"/>
      <c r="CP92" s="932"/>
      <c r="CQ92" s="933"/>
      <c r="CR92" s="931"/>
      <c r="CS92" s="932"/>
      <c r="CT92" s="932"/>
      <c r="CU92" s="932"/>
      <c r="CV92" s="933"/>
      <c r="CW92" s="931"/>
      <c r="CX92" s="932"/>
      <c r="CY92" s="932"/>
      <c r="CZ92" s="932"/>
      <c r="DA92" s="933"/>
      <c r="DB92" s="931"/>
      <c r="DC92" s="932"/>
      <c r="DD92" s="932"/>
      <c r="DE92" s="932"/>
      <c r="DF92" s="933"/>
      <c r="DG92" s="931"/>
      <c r="DH92" s="932"/>
      <c r="DI92" s="932"/>
      <c r="DJ92" s="932"/>
      <c r="DK92" s="933"/>
      <c r="DL92" s="931"/>
      <c r="DM92" s="932"/>
      <c r="DN92" s="932"/>
      <c r="DO92" s="932"/>
      <c r="DP92" s="933"/>
      <c r="DQ92" s="931"/>
      <c r="DR92" s="932"/>
      <c r="DS92" s="932"/>
      <c r="DT92" s="932"/>
      <c r="DU92" s="933"/>
      <c r="DV92" s="928"/>
      <c r="DW92" s="929"/>
      <c r="DX92" s="929"/>
      <c r="DY92" s="929"/>
      <c r="DZ92" s="930"/>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8"/>
      <c r="BT93" s="929"/>
      <c r="BU93" s="929"/>
      <c r="BV93" s="929"/>
      <c r="BW93" s="929"/>
      <c r="BX93" s="929"/>
      <c r="BY93" s="929"/>
      <c r="BZ93" s="929"/>
      <c r="CA93" s="929"/>
      <c r="CB93" s="929"/>
      <c r="CC93" s="929"/>
      <c r="CD93" s="929"/>
      <c r="CE93" s="929"/>
      <c r="CF93" s="929"/>
      <c r="CG93" s="934"/>
      <c r="CH93" s="931"/>
      <c r="CI93" s="932"/>
      <c r="CJ93" s="932"/>
      <c r="CK93" s="932"/>
      <c r="CL93" s="933"/>
      <c r="CM93" s="931"/>
      <c r="CN93" s="932"/>
      <c r="CO93" s="932"/>
      <c r="CP93" s="932"/>
      <c r="CQ93" s="933"/>
      <c r="CR93" s="931"/>
      <c r="CS93" s="932"/>
      <c r="CT93" s="932"/>
      <c r="CU93" s="932"/>
      <c r="CV93" s="933"/>
      <c r="CW93" s="931"/>
      <c r="CX93" s="932"/>
      <c r="CY93" s="932"/>
      <c r="CZ93" s="932"/>
      <c r="DA93" s="933"/>
      <c r="DB93" s="931"/>
      <c r="DC93" s="932"/>
      <c r="DD93" s="932"/>
      <c r="DE93" s="932"/>
      <c r="DF93" s="933"/>
      <c r="DG93" s="931"/>
      <c r="DH93" s="932"/>
      <c r="DI93" s="932"/>
      <c r="DJ93" s="932"/>
      <c r="DK93" s="933"/>
      <c r="DL93" s="931"/>
      <c r="DM93" s="932"/>
      <c r="DN93" s="932"/>
      <c r="DO93" s="932"/>
      <c r="DP93" s="933"/>
      <c r="DQ93" s="931"/>
      <c r="DR93" s="932"/>
      <c r="DS93" s="932"/>
      <c r="DT93" s="932"/>
      <c r="DU93" s="933"/>
      <c r="DV93" s="928"/>
      <c r="DW93" s="929"/>
      <c r="DX93" s="929"/>
      <c r="DY93" s="929"/>
      <c r="DZ93" s="930"/>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8"/>
      <c r="BT94" s="929"/>
      <c r="BU94" s="929"/>
      <c r="BV94" s="929"/>
      <c r="BW94" s="929"/>
      <c r="BX94" s="929"/>
      <c r="BY94" s="929"/>
      <c r="BZ94" s="929"/>
      <c r="CA94" s="929"/>
      <c r="CB94" s="929"/>
      <c r="CC94" s="929"/>
      <c r="CD94" s="929"/>
      <c r="CE94" s="929"/>
      <c r="CF94" s="929"/>
      <c r="CG94" s="934"/>
      <c r="CH94" s="931"/>
      <c r="CI94" s="932"/>
      <c r="CJ94" s="932"/>
      <c r="CK94" s="932"/>
      <c r="CL94" s="933"/>
      <c r="CM94" s="931"/>
      <c r="CN94" s="932"/>
      <c r="CO94" s="932"/>
      <c r="CP94" s="932"/>
      <c r="CQ94" s="933"/>
      <c r="CR94" s="931"/>
      <c r="CS94" s="932"/>
      <c r="CT94" s="932"/>
      <c r="CU94" s="932"/>
      <c r="CV94" s="933"/>
      <c r="CW94" s="931"/>
      <c r="CX94" s="932"/>
      <c r="CY94" s="932"/>
      <c r="CZ94" s="932"/>
      <c r="DA94" s="933"/>
      <c r="DB94" s="931"/>
      <c r="DC94" s="932"/>
      <c r="DD94" s="932"/>
      <c r="DE94" s="932"/>
      <c r="DF94" s="933"/>
      <c r="DG94" s="931"/>
      <c r="DH94" s="932"/>
      <c r="DI94" s="932"/>
      <c r="DJ94" s="932"/>
      <c r="DK94" s="933"/>
      <c r="DL94" s="931"/>
      <c r="DM94" s="932"/>
      <c r="DN94" s="932"/>
      <c r="DO94" s="932"/>
      <c r="DP94" s="933"/>
      <c r="DQ94" s="931"/>
      <c r="DR94" s="932"/>
      <c r="DS94" s="932"/>
      <c r="DT94" s="932"/>
      <c r="DU94" s="933"/>
      <c r="DV94" s="928"/>
      <c r="DW94" s="929"/>
      <c r="DX94" s="929"/>
      <c r="DY94" s="929"/>
      <c r="DZ94" s="930"/>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8"/>
      <c r="BT95" s="929"/>
      <c r="BU95" s="929"/>
      <c r="BV95" s="929"/>
      <c r="BW95" s="929"/>
      <c r="BX95" s="929"/>
      <c r="BY95" s="929"/>
      <c r="BZ95" s="929"/>
      <c r="CA95" s="929"/>
      <c r="CB95" s="929"/>
      <c r="CC95" s="929"/>
      <c r="CD95" s="929"/>
      <c r="CE95" s="929"/>
      <c r="CF95" s="929"/>
      <c r="CG95" s="934"/>
      <c r="CH95" s="931"/>
      <c r="CI95" s="932"/>
      <c r="CJ95" s="932"/>
      <c r="CK95" s="932"/>
      <c r="CL95" s="933"/>
      <c r="CM95" s="931"/>
      <c r="CN95" s="932"/>
      <c r="CO95" s="932"/>
      <c r="CP95" s="932"/>
      <c r="CQ95" s="933"/>
      <c r="CR95" s="931"/>
      <c r="CS95" s="932"/>
      <c r="CT95" s="932"/>
      <c r="CU95" s="932"/>
      <c r="CV95" s="933"/>
      <c r="CW95" s="931"/>
      <c r="CX95" s="932"/>
      <c r="CY95" s="932"/>
      <c r="CZ95" s="932"/>
      <c r="DA95" s="933"/>
      <c r="DB95" s="931"/>
      <c r="DC95" s="932"/>
      <c r="DD95" s="932"/>
      <c r="DE95" s="932"/>
      <c r="DF95" s="933"/>
      <c r="DG95" s="931"/>
      <c r="DH95" s="932"/>
      <c r="DI95" s="932"/>
      <c r="DJ95" s="932"/>
      <c r="DK95" s="933"/>
      <c r="DL95" s="931"/>
      <c r="DM95" s="932"/>
      <c r="DN95" s="932"/>
      <c r="DO95" s="932"/>
      <c r="DP95" s="933"/>
      <c r="DQ95" s="931"/>
      <c r="DR95" s="932"/>
      <c r="DS95" s="932"/>
      <c r="DT95" s="932"/>
      <c r="DU95" s="933"/>
      <c r="DV95" s="928"/>
      <c r="DW95" s="929"/>
      <c r="DX95" s="929"/>
      <c r="DY95" s="929"/>
      <c r="DZ95" s="930"/>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8"/>
      <c r="BT96" s="929"/>
      <c r="BU96" s="929"/>
      <c r="BV96" s="929"/>
      <c r="BW96" s="929"/>
      <c r="BX96" s="929"/>
      <c r="BY96" s="929"/>
      <c r="BZ96" s="929"/>
      <c r="CA96" s="929"/>
      <c r="CB96" s="929"/>
      <c r="CC96" s="929"/>
      <c r="CD96" s="929"/>
      <c r="CE96" s="929"/>
      <c r="CF96" s="929"/>
      <c r="CG96" s="934"/>
      <c r="CH96" s="931"/>
      <c r="CI96" s="932"/>
      <c r="CJ96" s="932"/>
      <c r="CK96" s="932"/>
      <c r="CL96" s="933"/>
      <c r="CM96" s="931"/>
      <c r="CN96" s="932"/>
      <c r="CO96" s="932"/>
      <c r="CP96" s="932"/>
      <c r="CQ96" s="933"/>
      <c r="CR96" s="931"/>
      <c r="CS96" s="932"/>
      <c r="CT96" s="932"/>
      <c r="CU96" s="932"/>
      <c r="CV96" s="933"/>
      <c r="CW96" s="931"/>
      <c r="CX96" s="932"/>
      <c r="CY96" s="932"/>
      <c r="CZ96" s="932"/>
      <c r="DA96" s="933"/>
      <c r="DB96" s="931"/>
      <c r="DC96" s="932"/>
      <c r="DD96" s="932"/>
      <c r="DE96" s="932"/>
      <c r="DF96" s="933"/>
      <c r="DG96" s="931"/>
      <c r="DH96" s="932"/>
      <c r="DI96" s="932"/>
      <c r="DJ96" s="932"/>
      <c r="DK96" s="933"/>
      <c r="DL96" s="931"/>
      <c r="DM96" s="932"/>
      <c r="DN96" s="932"/>
      <c r="DO96" s="932"/>
      <c r="DP96" s="933"/>
      <c r="DQ96" s="931"/>
      <c r="DR96" s="932"/>
      <c r="DS96" s="932"/>
      <c r="DT96" s="932"/>
      <c r="DU96" s="933"/>
      <c r="DV96" s="928"/>
      <c r="DW96" s="929"/>
      <c r="DX96" s="929"/>
      <c r="DY96" s="929"/>
      <c r="DZ96" s="930"/>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8"/>
      <c r="BT97" s="929"/>
      <c r="BU97" s="929"/>
      <c r="BV97" s="929"/>
      <c r="BW97" s="929"/>
      <c r="BX97" s="929"/>
      <c r="BY97" s="929"/>
      <c r="BZ97" s="929"/>
      <c r="CA97" s="929"/>
      <c r="CB97" s="929"/>
      <c r="CC97" s="929"/>
      <c r="CD97" s="929"/>
      <c r="CE97" s="929"/>
      <c r="CF97" s="929"/>
      <c r="CG97" s="934"/>
      <c r="CH97" s="931"/>
      <c r="CI97" s="932"/>
      <c r="CJ97" s="932"/>
      <c r="CK97" s="932"/>
      <c r="CL97" s="933"/>
      <c r="CM97" s="931"/>
      <c r="CN97" s="932"/>
      <c r="CO97" s="932"/>
      <c r="CP97" s="932"/>
      <c r="CQ97" s="933"/>
      <c r="CR97" s="931"/>
      <c r="CS97" s="932"/>
      <c r="CT97" s="932"/>
      <c r="CU97" s="932"/>
      <c r="CV97" s="933"/>
      <c r="CW97" s="931"/>
      <c r="CX97" s="932"/>
      <c r="CY97" s="932"/>
      <c r="CZ97" s="932"/>
      <c r="DA97" s="933"/>
      <c r="DB97" s="931"/>
      <c r="DC97" s="932"/>
      <c r="DD97" s="932"/>
      <c r="DE97" s="932"/>
      <c r="DF97" s="933"/>
      <c r="DG97" s="931"/>
      <c r="DH97" s="932"/>
      <c r="DI97" s="932"/>
      <c r="DJ97" s="932"/>
      <c r="DK97" s="933"/>
      <c r="DL97" s="931"/>
      <c r="DM97" s="932"/>
      <c r="DN97" s="932"/>
      <c r="DO97" s="932"/>
      <c r="DP97" s="933"/>
      <c r="DQ97" s="931"/>
      <c r="DR97" s="932"/>
      <c r="DS97" s="932"/>
      <c r="DT97" s="932"/>
      <c r="DU97" s="933"/>
      <c r="DV97" s="928"/>
      <c r="DW97" s="929"/>
      <c r="DX97" s="929"/>
      <c r="DY97" s="929"/>
      <c r="DZ97" s="930"/>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8"/>
      <c r="BT98" s="929"/>
      <c r="BU98" s="929"/>
      <c r="BV98" s="929"/>
      <c r="BW98" s="929"/>
      <c r="BX98" s="929"/>
      <c r="BY98" s="929"/>
      <c r="BZ98" s="929"/>
      <c r="CA98" s="929"/>
      <c r="CB98" s="929"/>
      <c r="CC98" s="929"/>
      <c r="CD98" s="929"/>
      <c r="CE98" s="929"/>
      <c r="CF98" s="929"/>
      <c r="CG98" s="934"/>
      <c r="CH98" s="931"/>
      <c r="CI98" s="932"/>
      <c r="CJ98" s="932"/>
      <c r="CK98" s="932"/>
      <c r="CL98" s="933"/>
      <c r="CM98" s="931"/>
      <c r="CN98" s="932"/>
      <c r="CO98" s="932"/>
      <c r="CP98" s="932"/>
      <c r="CQ98" s="933"/>
      <c r="CR98" s="931"/>
      <c r="CS98" s="932"/>
      <c r="CT98" s="932"/>
      <c r="CU98" s="932"/>
      <c r="CV98" s="933"/>
      <c r="CW98" s="931"/>
      <c r="CX98" s="932"/>
      <c r="CY98" s="932"/>
      <c r="CZ98" s="932"/>
      <c r="DA98" s="933"/>
      <c r="DB98" s="931"/>
      <c r="DC98" s="932"/>
      <c r="DD98" s="932"/>
      <c r="DE98" s="932"/>
      <c r="DF98" s="933"/>
      <c r="DG98" s="931"/>
      <c r="DH98" s="932"/>
      <c r="DI98" s="932"/>
      <c r="DJ98" s="932"/>
      <c r="DK98" s="933"/>
      <c r="DL98" s="931"/>
      <c r="DM98" s="932"/>
      <c r="DN98" s="932"/>
      <c r="DO98" s="932"/>
      <c r="DP98" s="933"/>
      <c r="DQ98" s="931"/>
      <c r="DR98" s="932"/>
      <c r="DS98" s="932"/>
      <c r="DT98" s="932"/>
      <c r="DU98" s="933"/>
      <c r="DV98" s="928"/>
      <c r="DW98" s="929"/>
      <c r="DX98" s="929"/>
      <c r="DY98" s="929"/>
      <c r="DZ98" s="930"/>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8"/>
      <c r="BT99" s="929"/>
      <c r="BU99" s="929"/>
      <c r="BV99" s="929"/>
      <c r="BW99" s="929"/>
      <c r="BX99" s="929"/>
      <c r="BY99" s="929"/>
      <c r="BZ99" s="929"/>
      <c r="CA99" s="929"/>
      <c r="CB99" s="929"/>
      <c r="CC99" s="929"/>
      <c r="CD99" s="929"/>
      <c r="CE99" s="929"/>
      <c r="CF99" s="929"/>
      <c r="CG99" s="934"/>
      <c r="CH99" s="931"/>
      <c r="CI99" s="932"/>
      <c r="CJ99" s="932"/>
      <c r="CK99" s="932"/>
      <c r="CL99" s="933"/>
      <c r="CM99" s="931"/>
      <c r="CN99" s="932"/>
      <c r="CO99" s="932"/>
      <c r="CP99" s="932"/>
      <c r="CQ99" s="933"/>
      <c r="CR99" s="931"/>
      <c r="CS99" s="932"/>
      <c r="CT99" s="932"/>
      <c r="CU99" s="932"/>
      <c r="CV99" s="933"/>
      <c r="CW99" s="931"/>
      <c r="CX99" s="932"/>
      <c r="CY99" s="932"/>
      <c r="CZ99" s="932"/>
      <c r="DA99" s="933"/>
      <c r="DB99" s="931"/>
      <c r="DC99" s="932"/>
      <c r="DD99" s="932"/>
      <c r="DE99" s="932"/>
      <c r="DF99" s="933"/>
      <c r="DG99" s="931"/>
      <c r="DH99" s="932"/>
      <c r="DI99" s="932"/>
      <c r="DJ99" s="932"/>
      <c r="DK99" s="933"/>
      <c r="DL99" s="931"/>
      <c r="DM99" s="932"/>
      <c r="DN99" s="932"/>
      <c r="DO99" s="932"/>
      <c r="DP99" s="933"/>
      <c r="DQ99" s="931"/>
      <c r="DR99" s="932"/>
      <c r="DS99" s="932"/>
      <c r="DT99" s="932"/>
      <c r="DU99" s="933"/>
      <c r="DV99" s="928"/>
      <c r="DW99" s="929"/>
      <c r="DX99" s="929"/>
      <c r="DY99" s="929"/>
      <c r="DZ99" s="930"/>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8"/>
      <c r="BT100" s="929"/>
      <c r="BU100" s="929"/>
      <c r="BV100" s="929"/>
      <c r="BW100" s="929"/>
      <c r="BX100" s="929"/>
      <c r="BY100" s="929"/>
      <c r="BZ100" s="929"/>
      <c r="CA100" s="929"/>
      <c r="CB100" s="929"/>
      <c r="CC100" s="929"/>
      <c r="CD100" s="929"/>
      <c r="CE100" s="929"/>
      <c r="CF100" s="929"/>
      <c r="CG100" s="934"/>
      <c r="CH100" s="931"/>
      <c r="CI100" s="932"/>
      <c r="CJ100" s="932"/>
      <c r="CK100" s="932"/>
      <c r="CL100" s="933"/>
      <c r="CM100" s="931"/>
      <c r="CN100" s="932"/>
      <c r="CO100" s="932"/>
      <c r="CP100" s="932"/>
      <c r="CQ100" s="933"/>
      <c r="CR100" s="931"/>
      <c r="CS100" s="932"/>
      <c r="CT100" s="932"/>
      <c r="CU100" s="932"/>
      <c r="CV100" s="933"/>
      <c r="CW100" s="931"/>
      <c r="CX100" s="932"/>
      <c r="CY100" s="932"/>
      <c r="CZ100" s="932"/>
      <c r="DA100" s="933"/>
      <c r="DB100" s="931"/>
      <c r="DC100" s="932"/>
      <c r="DD100" s="932"/>
      <c r="DE100" s="932"/>
      <c r="DF100" s="933"/>
      <c r="DG100" s="931"/>
      <c r="DH100" s="932"/>
      <c r="DI100" s="932"/>
      <c r="DJ100" s="932"/>
      <c r="DK100" s="933"/>
      <c r="DL100" s="931"/>
      <c r="DM100" s="932"/>
      <c r="DN100" s="932"/>
      <c r="DO100" s="932"/>
      <c r="DP100" s="933"/>
      <c r="DQ100" s="931"/>
      <c r="DR100" s="932"/>
      <c r="DS100" s="932"/>
      <c r="DT100" s="932"/>
      <c r="DU100" s="933"/>
      <c r="DV100" s="928"/>
      <c r="DW100" s="929"/>
      <c r="DX100" s="929"/>
      <c r="DY100" s="929"/>
      <c r="DZ100" s="930"/>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8"/>
      <c r="BT101" s="929"/>
      <c r="BU101" s="929"/>
      <c r="BV101" s="929"/>
      <c r="BW101" s="929"/>
      <c r="BX101" s="929"/>
      <c r="BY101" s="929"/>
      <c r="BZ101" s="929"/>
      <c r="CA101" s="929"/>
      <c r="CB101" s="929"/>
      <c r="CC101" s="929"/>
      <c r="CD101" s="929"/>
      <c r="CE101" s="929"/>
      <c r="CF101" s="929"/>
      <c r="CG101" s="934"/>
      <c r="CH101" s="931"/>
      <c r="CI101" s="932"/>
      <c r="CJ101" s="932"/>
      <c r="CK101" s="932"/>
      <c r="CL101" s="933"/>
      <c r="CM101" s="931"/>
      <c r="CN101" s="932"/>
      <c r="CO101" s="932"/>
      <c r="CP101" s="932"/>
      <c r="CQ101" s="933"/>
      <c r="CR101" s="931"/>
      <c r="CS101" s="932"/>
      <c r="CT101" s="932"/>
      <c r="CU101" s="932"/>
      <c r="CV101" s="933"/>
      <c r="CW101" s="931"/>
      <c r="CX101" s="932"/>
      <c r="CY101" s="932"/>
      <c r="CZ101" s="932"/>
      <c r="DA101" s="933"/>
      <c r="DB101" s="931"/>
      <c r="DC101" s="932"/>
      <c r="DD101" s="932"/>
      <c r="DE101" s="932"/>
      <c r="DF101" s="933"/>
      <c r="DG101" s="931"/>
      <c r="DH101" s="932"/>
      <c r="DI101" s="932"/>
      <c r="DJ101" s="932"/>
      <c r="DK101" s="933"/>
      <c r="DL101" s="931"/>
      <c r="DM101" s="932"/>
      <c r="DN101" s="932"/>
      <c r="DO101" s="932"/>
      <c r="DP101" s="933"/>
      <c r="DQ101" s="931"/>
      <c r="DR101" s="932"/>
      <c r="DS101" s="932"/>
      <c r="DT101" s="932"/>
      <c r="DU101" s="933"/>
      <c r="DV101" s="928"/>
      <c r="DW101" s="929"/>
      <c r="DX101" s="929"/>
      <c r="DY101" s="929"/>
      <c r="DZ101" s="930"/>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854" t="s">
        <v>427</v>
      </c>
      <c r="BS102" s="855"/>
      <c r="BT102" s="855"/>
      <c r="BU102" s="855"/>
      <c r="BV102" s="855"/>
      <c r="BW102" s="855"/>
      <c r="BX102" s="855"/>
      <c r="BY102" s="855"/>
      <c r="BZ102" s="855"/>
      <c r="CA102" s="855"/>
      <c r="CB102" s="855"/>
      <c r="CC102" s="855"/>
      <c r="CD102" s="855"/>
      <c r="CE102" s="855"/>
      <c r="CF102" s="855"/>
      <c r="CG102" s="856"/>
      <c r="CH102" s="954"/>
      <c r="CI102" s="955"/>
      <c r="CJ102" s="955"/>
      <c r="CK102" s="955"/>
      <c r="CL102" s="956"/>
      <c r="CM102" s="954"/>
      <c r="CN102" s="955"/>
      <c r="CO102" s="955"/>
      <c r="CP102" s="955"/>
      <c r="CQ102" s="956"/>
      <c r="CR102" s="957"/>
      <c r="CS102" s="921"/>
      <c r="CT102" s="921"/>
      <c r="CU102" s="921"/>
      <c r="CV102" s="958"/>
      <c r="CW102" s="957"/>
      <c r="CX102" s="921"/>
      <c r="CY102" s="921"/>
      <c r="CZ102" s="921"/>
      <c r="DA102" s="958"/>
      <c r="DB102" s="957"/>
      <c r="DC102" s="921"/>
      <c r="DD102" s="921"/>
      <c r="DE102" s="921"/>
      <c r="DF102" s="958"/>
      <c r="DG102" s="957"/>
      <c r="DH102" s="921"/>
      <c r="DI102" s="921"/>
      <c r="DJ102" s="921"/>
      <c r="DK102" s="958"/>
      <c r="DL102" s="957"/>
      <c r="DM102" s="921"/>
      <c r="DN102" s="921"/>
      <c r="DO102" s="921"/>
      <c r="DP102" s="958"/>
      <c r="DQ102" s="957"/>
      <c r="DR102" s="921"/>
      <c r="DS102" s="921"/>
      <c r="DT102" s="921"/>
      <c r="DU102" s="958"/>
      <c r="DV102" s="854"/>
      <c r="DW102" s="855"/>
      <c r="DX102" s="855"/>
      <c r="DY102" s="855"/>
      <c r="DZ102" s="981"/>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2" t="s">
        <v>428</v>
      </c>
      <c r="BR103" s="982"/>
      <c r="BS103" s="982"/>
      <c r="BT103" s="982"/>
      <c r="BU103" s="982"/>
      <c r="BV103" s="982"/>
      <c r="BW103" s="982"/>
      <c r="BX103" s="982"/>
      <c r="BY103" s="982"/>
      <c r="BZ103" s="982"/>
      <c r="CA103" s="982"/>
      <c r="CB103" s="982"/>
      <c r="CC103" s="982"/>
      <c r="CD103" s="982"/>
      <c r="CE103" s="982"/>
      <c r="CF103" s="982"/>
      <c r="CG103" s="982"/>
      <c r="CH103" s="982"/>
      <c r="CI103" s="982"/>
      <c r="CJ103" s="982"/>
      <c r="CK103" s="982"/>
      <c r="CL103" s="982"/>
      <c r="CM103" s="982"/>
      <c r="CN103" s="982"/>
      <c r="CO103" s="982"/>
      <c r="CP103" s="982"/>
      <c r="CQ103" s="982"/>
      <c r="CR103" s="982"/>
      <c r="CS103" s="982"/>
      <c r="CT103" s="982"/>
      <c r="CU103" s="982"/>
      <c r="CV103" s="982"/>
      <c r="CW103" s="982"/>
      <c r="CX103" s="982"/>
      <c r="CY103" s="982"/>
      <c r="CZ103" s="982"/>
      <c r="DA103" s="982"/>
      <c r="DB103" s="982"/>
      <c r="DC103" s="982"/>
      <c r="DD103" s="982"/>
      <c r="DE103" s="982"/>
      <c r="DF103" s="982"/>
      <c r="DG103" s="982"/>
      <c r="DH103" s="982"/>
      <c r="DI103" s="982"/>
      <c r="DJ103" s="982"/>
      <c r="DK103" s="982"/>
      <c r="DL103" s="982"/>
      <c r="DM103" s="982"/>
      <c r="DN103" s="982"/>
      <c r="DO103" s="982"/>
      <c r="DP103" s="982"/>
      <c r="DQ103" s="982"/>
      <c r="DR103" s="982"/>
      <c r="DS103" s="982"/>
      <c r="DT103" s="982"/>
      <c r="DU103" s="982"/>
      <c r="DV103" s="982"/>
      <c r="DW103" s="982"/>
      <c r="DX103" s="982"/>
      <c r="DY103" s="982"/>
      <c r="DZ103" s="982"/>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3" t="s">
        <v>429</v>
      </c>
      <c r="BR104" s="983"/>
      <c r="BS104" s="983"/>
      <c r="BT104" s="983"/>
      <c r="BU104" s="983"/>
      <c r="BV104" s="983"/>
      <c r="BW104" s="983"/>
      <c r="BX104" s="983"/>
      <c r="BY104" s="983"/>
      <c r="BZ104" s="983"/>
      <c r="CA104" s="983"/>
      <c r="CB104" s="983"/>
      <c r="CC104" s="983"/>
      <c r="CD104" s="983"/>
      <c r="CE104" s="983"/>
      <c r="CF104" s="983"/>
      <c r="CG104" s="983"/>
      <c r="CH104" s="983"/>
      <c r="CI104" s="983"/>
      <c r="CJ104" s="983"/>
      <c r="CK104" s="983"/>
      <c r="CL104" s="983"/>
      <c r="CM104" s="983"/>
      <c r="CN104" s="983"/>
      <c r="CO104" s="983"/>
      <c r="CP104" s="983"/>
      <c r="CQ104" s="983"/>
      <c r="CR104" s="983"/>
      <c r="CS104" s="983"/>
      <c r="CT104" s="983"/>
      <c r="CU104" s="983"/>
      <c r="CV104" s="983"/>
      <c r="CW104" s="983"/>
      <c r="CX104" s="983"/>
      <c r="CY104" s="983"/>
      <c r="CZ104" s="983"/>
      <c r="DA104" s="983"/>
      <c r="DB104" s="983"/>
      <c r="DC104" s="983"/>
      <c r="DD104" s="983"/>
      <c r="DE104" s="983"/>
      <c r="DF104" s="983"/>
      <c r="DG104" s="983"/>
      <c r="DH104" s="983"/>
      <c r="DI104" s="983"/>
      <c r="DJ104" s="983"/>
      <c r="DK104" s="983"/>
      <c r="DL104" s="983"/>
      <c r="DM104" s="983"/>
      <c r="DN104" s="983"/>
      <c r="DO104" s="983"/>
      <c r="DP104" s="983"/>
      <c r="DQ104" s="983"/>
      <c r="DR104" s="983"/>
      <c r="DS104" s="983"/>
      <c r="DT104" s="983"/>
      <c r="DU104" s="983"/>
      <c r="DV104" s="983"/>
      <c r="DW104" s="983"/>
      <c r="DX104" s="983"/>
      <c r="DY104" s="983"/>
      <c r="DZ104" s="983"/>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430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4" t="s">
        <v>432</v>
      </c>
      <c r="B108" s="985"/>
      <c r="C108" s="985"/>
      <c r="D108" s="985"/>
      <c r="E108" s="985"/>
      <c r="F108" s="985"/>
      <c r="G108" s="985"/>
      <c r="H108" s="985"/>
      <c r="I108" s="985"/>
      <c r="J108" s="985"/>
      <c r="K108" s="985"/>
      <c r="L108" s="985"/>
      <c r="M108" s="985"/>
      <c r="N108" s="985"/>
      <c r="O108" s="985"/>
      <c r="P108" s="985"/>
      <c r="Q108" s="985"/>
      <c r="R108" s="985"/>
      <c r="S108" s="985"/>
      <c r="T108" s="985"/>
      <c r="U108" s="985"/>
      <c r="V108" s="985"/>
      <c r="W108" s="985"/>
      <c r="X108" s="985"/>
      <c r="Y108" s="985"/>
      <c r="Z108" s="985"/>
      <c r="AA108" s="985"/>
      <c r="AB108" s="985"/>
      <c r="AC108" s="985"/>
      <c r="AD108" s="985"/>
      <c r="AE108" s="985"/>
      <c r="AF108" s="985"/>
      <c r="AG108" s="985"/>
      <c r="AH108" s="985"/>
      <c r="AI108" s="985"/>
      <c r="AJ108" s="985"/>
      <c r="AK108" s="985"/>
      <c r="AL108" s="985"/>
      <c r="AM108" s="985"/>
      <c r="AN108" s="985"/>
      <c r="AO108" s="985"/>
      <c r="AP108" s="985"/>
      <c r="AQ108" s="985"/>
      <c r="AR108" s="985"/>
      <c r="AS108" s="985"/>
      <c r="AT108" s="986"/>
      <c r="AU108" s="984" t="s">
        <v>433</v>
      </c>
      <c r="AV108" s="985"/>
      <c r="AW108" s="985"/>
      <c r="AX108" s="985"/>
      <c r="AY108" s="985"/>
      <c r="AZ108" s="985"/>
      <c r="BA108" s="985"/>
      <c r="BB108" s="985"/>
      <c r="BC108" s="985"/>
      <c r="BD108" s="985"/>
      <c r="BE108" s="985"/>
      <c r="BF108" s="985"/>
      <c r="BG108" s="985"/>
      <c r="BH108" s="985"/>
      <c r="BI108" s="985"/>
      <c r="BJ108" s="985"/>
      <c r="BK108" s="985"/>
      <c r="BL108" s="985"/>
      <c r="BM108" s="985"/>
      <c r="BN108" s="985"/>
      <c r="BO108" s="985"/>
      <c r="BP108" s="985"/>
      <c r="BQ108" s="985"/>
      <c r="BR108" s="985"/>
      <c r="BS108" s="985"/>
      <c r="BT108" s="985"/>
      <c r="BU108" s="985"/>
      <c r="BV108" s="985"/>
      <c r="BW108" s="985"/>
      <c r="BX108" s="985"/>
      <c r="BY108" s="985"/>
      <c r="BZ108" s="985"/>
      <c r="CA108" s="985"/>
      <c r="CB108" s="985"/>
      <c r="CC108" s="985"/>
      <c r="CD108" s="985"/>
      <c r="CE108" s="985"/>
      <c r="CF108" s="985"/>
      <c r="CG108" s="985"/>
      <c r="CH108" s="985"/>
      <c r="CI108" s="985"/>
      <c r="CJ108" s="985"/>
      <c r="CK108" s="985"/>
      <c r="CL108" s="985"/>
      <c r="CM108" s="985"/>
      <c r="CN108" s="985"/>
      <c r="CO108" s="985"/>
      <c r="CP108" s="985"/>
      <c r="CQ108" s="985"/>
      <c r="CR108" s="985"/>
      <c r="CS108" s="985"/>
      <c r="CT108" s="985"/>
      <c r="CU108" s="985"/>
      <c r="CV108" s="985"/>
      <c r="CW108" s="985"/>
      <c r="CX108" s="985"/>
      <c r="CY108" s="985"/>
      <c r="CZ108" s="985"/>
      <c r="DA108" s="985"/>
      <c r="DB108" s="985"/>
      <c r="DC108" s="985"/>
      <c r="DD108" s="985"/>
      <c r="DE108" s="985"/>
      <c r="DF108" s="985"/>
      <c r="DG108" s="985"/>
      <c r="DH108" s="985"/>
      <c r="DI108" s="985"/>
      <c r="DJ108" s="985"/>
      <c r="DK108" s="985"/>
      <c r="DL108" s="985"/>
      <c r="DM108" s="985"/>
      <c r="DN108" s="985"/>
      <c r="DO108" s="985"/>
      <c r="DP108" s="985"/>
      <c r="DQ108" s="985"/>
      <c r="DR108" s="985"/>
      <c r="DS108" s="985"/>
      <c r="DT108" s="985"/>
      <c r="DU108" s="985"/>
      <c r="DV108" s="985"/>
      <c r="DW108" s="985"/>
      <c r="DX108" s="985"/>
      <c r="DY108" s="985"/>
      <c r="DZ108" s="986"/>
    </row>
    <row r="109" spans="1:131" s="226" customFormat="1" ht="26.25" customHeight="1" x14ac:dyDescent="0.2">
      <c r="A109" s="979" t="s">
        <v>434</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59" t="s">
        <v>435</v>
      </c>
      <c r="AB109" s="960"/>
      <c r="AC109" s="960"/>
      <c r="AD109" s="960"/>
      <c r="AE109" s="961"/>
      <c r="AF109" s="959" t="s">
        <v>436</v>
      </c>
      <c r="AG109" s="960"/>
      <c r="AH109" s="960"/>
      <c r="AI109" s="960"/>
      <c r="AJ109" s="961"/>
      <c r="AK109" s="959" t="s">
        <v>308</v>
      </c>
      <c r="AL109" s="960"/>
      <c r="AM109" s="960"/>
      <c r="AN109" s="960"/>
      <c r="AO109" s="961"/>
      <c r="AP109" s="959" t="s">
        <v>437</v>
      </c>
      <c r="AQ109" s="960"/>
      <c r="AR109" s="960"/>
      <c r="AS109" s="960"/>
      <c r="AT109" s="962"/>
      <c r="AU109" s="979" t="s">
        <v>434</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59" t="s">
        <v>435</v>
      </c>
      <c r="BR109" s="960"/>
      <c r="BS109" s="960"/>
      <c r="BT109" s="960"/>
      <c r="BU109" s="961"/>
      <c r="BV109" s="959" t="s">
        <v>436</v>
      </c>
      <c r="BW109" s="960"/>
      <c r="BX109" s="960"/>
      <c r="BY109" s="960"/>
      <c r="BZ109" s="961"/>
      <c r="CA109" s="959" t="s">
        <v>308</v>
      </c>
      <c r="CB109" s="960"/>
      <c r="CC109" s="960"/>
      <c r="CD109" s="960"/>
      <c r="CE109" s="961"/>
      <c r="CF109" s="980" t="s">
        <v>437</v>
      </c>
      <c r="CG109" s="980"/>
      <c r="CH109" s="980"/>
      <c r="CI109" s="980"/>
      <c r="CJ109" s="980"/>
      <c r="CK109" s="959" t="s">
        <v>438</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59" t="s">
        <v>435</v>
      </c>
      <c r="DH109" s="960"/>
      <c r="DI109" s="960"/>
      <c r="DJ109" s="960"/>
      <c r="DK109" s="961"/>
      <c r="DL109" s="959" t="s">
        <v>436</v>
      </c>
      <c r="DM109" s="960"/>
      <c r="DN109" s="960"/>
      <c r="DO109" s="960"/>
      <c r="DP109" s="961"/>
      <c r="DQ109" s="959" t="s">
        <v>308</v>
      </c>
      <c r="DR109" s="960"/>
      <c r="DS109" s="960"/>
      <c r="DT109" s="960"/>
      <c r="DU109" s="961"/>
      <c r="DV109" s="959" t="s">
        <v>437</v>
      </c>
      <c r="DW109" s="960"/>
      <c r="DX109" s="960"/>
      <c r="DY109" s="960"/>
      <c r="DZ109" s="962"/>
    </row>
    <row r="110" spans="1:131" s="226" customFormat="1" ht="26.25" customHeight="1" x14ac:dyDescent="0.2">
      <c r="A110" s="963" t="s">
        <v>439</v>
      </c>
      <c r="B110" s="964"/>
      <c r="C110" s="964"/>
      <c r="D110" s="964"/>
      <c r="E110" s="964"/>
      <c r="F110" s="964"/>
      <c r="G110" s="964"/>
      <c r="H110" s="964"/>
      <c r="I110" s="964"/>
      <c r="J110" s="964"/>
      <c r="K110" s="964"/>
      <c r="L110" s="964"/>
      <c r="M110" s="964"/>
      <c r="N110" s="964"/>
      <c r="O110" s="964"/>
      <c r="P110" s="964"/>
      <c r="Q110" s="964"/>
      <c r="R110" s="964"/>
      <c r="S110" s="964"/>
      <c r="T110" s="964"/>
      <c r="U110" s="964"/>
      <c r="V110" s="964"/>
      <c r="W110" s="964"/>
      <c r="X110" s="964"/>
      <c r="Y110" s="964"/>
      <c r="Z110" s="965"/>
      <c r="AA110" s="966">
        <v>672409</v>
      </c>
      <c r="AB110" s="967"/>
      <c r="AC110" s="967"/>
      <c r="AD110" s="967"/>
      <c r="AE110" s="968"/>
      <c r="AF110" s="969">
        <v>615204</v>
      </c>
      <c r="AG110" s="967"/>
      <c r="AH110" s="967"/>
      <c r="AI110" s="967"/>
      <c r="AJ110" s="968"/>
      <c r="AK110" s="969">
        <v>650906</v>
      </c>
      <c r="AL110" s="967"/>
      <c r="AM110" s="967"/>
      <c r="AN110" s="967"/>
      <c r="AO110" s="968"/>
      <c r="AP110" s="970">
        <v>14</v>
      </c>
      <c r="AQ110" s="971"/>
      <c r="AR110" s="971"/>
      <c r="AS110" s="971"/>
      <c r="AT110" s="972"/>
      <c r="AU110" s="973" t="s">
        <v>73</v>
      </c>
      <c r="AV110" s="974"/>
      <c r="AW110" s="974"/>
      <c r="AX110" s="974"/>
      <c r="AY110" s="974"/>
      <c r="AZ110" s="996" t="s">
        <v>440</v>
      </c>
      <c r="BA110" s="964"/>
      <c r="BB110" s="964"/>
      <c r="BC110" s="964"/>
      <c r="BD110" s="964"/>
      <c r="BE110" s="964"/>
      <c r="BF110" s="964"/>
      <c r="BG110" s="964"/>
      <c r="BH110" s="964"/>
      <c r="BI110" s="964"/>
      <c r="BJ110" s="964"/>
      <c r="BK110" s="964"/>
      <c r="BL110" s="964"/>
      <c r="BM110" s="964"/>
      <c r="BN110" s="964"/>
      <c r="BO110" s="964"/>
      <c r="BP110" s="965"/>
      <c r="BQ110" s="997">
        <v>9409479</v>
      </c>
      <c r="BR110" s="998"/>
      <c r="BS110" s="998"/>
      <c r="BT110" s="998"/>
      <c r="BU110" s="998"/>
      <c r="BV110" s="998">
        <v>9894133</v>
      </c>
      <c r="BW110" s="998"/>
      <c r="BX110" s="998"/>
      <c r="BY110" s="998"/>
      <c r="BZ110" s="998"/>
      <c r="CA110" s="998">
        <v>10803867</v>
      </c>
      <c r="CB110" s="998"/>
      <c r="CC110" s="998"/>
      <c r="CD110" s="998"/>
      <c r="CE110" s="998"/>
      <c r="CF110" s="1011">
        <v>232.4</v>
      </c>
      <c r="CG110" s="1012"/>
      <c r="CH110" s="1012"/>
      <c r="CI110" s="1012"/>
      <c r="CJ110" s="1012"/>
      <c r="CK110" s="1013" t="s">
        <v>441</v>
      </c>
      <c r="CL110" s="1014"/>
      <c r="CM110" s="996" t="s">
        <v>442</v>
      </c>
      <c r="CN110" s="964"/>
      <c r="CO110" s="964"/>
      <c r="CP110" s="964"/>
      <c r="CQ110" s="964"/>
      <c r="CR110" s="964"/>
      <c r="CS110" s="964"/>
      <c r="CT110" s="964"/>
      <c r="CU110" s="964"/>
      <c r="CV110" s="964"/>
      <c r="CW110" s="964"/>
      <c r="CX110" s="964"/>
      <c r="CY110" s="964"/>
      <c r="CZ110" s="964"/>
      <c r="DA110" s="964"/>
      <c r="DB110" s="964"/>
      <c r="DC110" s="964"/>
      <c r="DD110" s="964"/>
      <c r="DE110" s="964"/>
      <c r="DF110" s="965"/>
      <c r="DG110" s="997" t="s">
        <v>418</v>
      </c>
      <c r="DH110" s="998"/>
      <c r="DI110" s="998"/>
      <c r="DJ110" s="998"/>
      <c r="DK110" s="998"/>
      <c r="DL110" s="998" t="s">
        <v>418</v>
      </c>
      <c r="DM110" s="998"/>
      <c r="DN110" s="998"/>
      <c r="DO110" s="998"/>
      <c r="DP110" s="998"/>
      <c r="DQ110" s="998" t="s">
        <v>138</v>
      </c>
      <c r="DR110" s="998"/>
      <c r="DS110" s="998"/>
      <c r="DT110" s="998"/>
      <c r="DU110" s="998"/>
      <c r="DV110" s="999" t="s">
        <v>138</v>
      </c>
      <c r="DW110" s="999"/>
      <c r="DX110" s="999"/>
      <c r="DY110" s="999"/>
      <c r="DZ110" s="1000"/>
    </row>
    <row r="111" spans="1:131" s="226" customFormat="1" ht="26.25" customHeight="1" x14ac:dyDescent="0.2">
      <c r="A111" s="1001" t="s">
        <v>443</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418</v>
      </c>
      <c r="AB111" s="1005"/>
      <c r="AC111" s="1005"/>
      <c r="AD111" s="1005"/>
      <c r="AE111" s="1006"/>
      <c r="AF111" s="1007" t="s">
        <v>138</v>
      </c>
      <c r="AG111" s="1005"/>
      <c r="AH111" s="1005"/>
      <c r="AI111" s="1005"/>
      <c r="AJ111" s="1006"/>
      <c r="AK111" s="1007" t="s">
        <v>138</v>
      </c>
      <c r="AL111" s="1005"/>
      <c r="AM111" s="1005"/>
      <c r="AN111" s="1005"/>
      <c r="AO111" s="1006"/>
      <c r="AP111" s="1008" t="s">
        <v>138</v>
      </c>
      <c r="AQ111" s="1009"/>
      <c r="AR111" s="1009"/>
      <c r="AS111" s="1009"/>
      <c r="AT111" s="1010"/>
      <c r="AU111" s="975"/>
      <c r="AV111" s="976"/>
      <c r="AW111" s="976"/>
      <c r="AX111" s="976"/>
      <c r="AY111" s="976"/>
      <c r="AZ111" s="989" t="s">
        <v>444</v>
      </c>
      <c r="BA111" s="990"/>
      <c r="BB111" s="990"/>
      <c r="BC111" s="990"/>
      <c r="BD111" s="990"/>
      <c r="BE111" s="990"/>
      <c r="BF111" s="990"/>
      <c r="BG111" s="990"/>
      <c r="BH111" s="990"/>
      <c r="BI111" s="990"/>
      <c r="BJ111" s="990"/>
      <c r="BK111" s="990"/>
      <c r="BL111" s="990"/>
      <c r="BM111" s="990"/>
      <c r="BN111" s="990"/>
      <c r="BO111" s="990"/>
      <c r="BP111" s="991"/>
      <c r="BQ111" s="992" t="s">
        <v>138</v>
      </c>
      <c r="BR111" s="993"/>
      <c r="BS111" s="993"/>
      <c r="BT111" s="993"/>
      <c r="BU111" s="993"/>
      <c r="BV111" s="993" t="s">
        <v>138</v>
      </c>
      <c r="BW111" s="993"/>
      <c r="BX111" s="993"/>
      <c r="BY111" s="993"/>
      <c r="BZ111" s="993"/>
      <c r="CA111" s="993" t="s">
        <v>418</v>
      </c>
      <c r="CB111" s="993"/>
      <c r="CC111" s="993"/>
      <c r="CD111" s="993"/>
      <c r="CE111" s="993"/>
      <c r="CF111" s="987" t="s">
        <v>138</v>
      </c>
      <c r="CG111" s="988"/>
      <c r="CH111" s="988"/>
      <c r="CI111" s="988"/>
      <c r="CJ111" s="988"/>
      <c r="CK111" s="1015"/>
      <c r="CL111" s="1016"/>
      <c r="CM111" s="989" t="s">
        <v>445</v>
      </c>
      <c r="CN111" s="990"/>
      <c r="CO111" s="990"/>
      <c r="CP111" s="990"/>
      <c r="CQ111" s="990"/>
      <c r="CR111" s="990"/>
      <c r="CS111" s="990"/>
      <c r="CT111" s="990"/>
      <c r="CU111" s="990"/>
      <c r="CV111" s="990"/>
      <c r="CW111" s="990"/>
      <c r="CX111" s="990"/>
      <c r="CY111" s="990"/>
      <c r="CZ111" s="990"/>
      <c r="DA111" s="990"/>
      <c r="DB111" s="990"/>
      <c r="DC111" s="990"/>
      <c r="DD111" s="990"/>
      <c r="DE111" s="990"/>
      <c r="DF111" s="991"/>
      <c r="DG111" s="992" t="s">
        <v>138</v>
      </c>
      <c r="DH111" s="993"/>
      <c r="DI111" s="993"/>
      <c r="DJ111" s="993"/>
      <c r="DK111" s="993"/>
      <c r="DL111" s="993" t="s">
        <v>138</v>
      </c>
      <c r="DM111" s="993"/>
      <c r="DN111" s="993"/>
      <c r="DO111" s="993"/>
      <c r="DP111" s="993"/>
      <c r="DQ111" s="993" t="s">
        <v>138</v>
      </c>
      <c r="DR111" s="993"/>
      <c r="DS111" s="993"/>
      <c r="DT111" s="993"/>
      <c r="DU111" s="993"/>
      <c r="DV111" s="994" t="s">
        <v>138</v>
      </c>
      <c r="DW111" s="994"/>
      <c r="DX111" s="994"/>
      <c r="DY111" s="994"/>
      <c r="DZ111" s="995"/>
    </row>
    <row r="112" spans="1:131" s="226" customFormat="1" ht="26.25" customHeight="1" x14ac:dyDescent="0.2">
      <c r="A112" s="1019" t="s">
        <v>446</v>
      </c>
      <c r="B112" s="1020"/>
      <c r="C112" s="990" t="s">
        <v>447</v>
      </c>
      <c r="D112" s="990"/>
      <c r="E112" s="990"/>
      <c r="F112" s="990"/>
      <c r="G112" s="990"/>
      <c r="H112" s="990"/>
      <c r="I112" s="990"/>
      <c r="J112" s="990"/>
      <c r="K112" s="990"/>
      <c r="L112" s="990"/>
      <c r="M112" s="990"/>
      <c r="N112" s="990"/>
      <c r="O112" s="990"/>
      <c r="P112" s="990"/>
      <c r="Q112" s="990"/>
      <c r="R112" s="990"/>
      <c r="S112" s="990"/>
      <c r="T112" s="990"/>
      <c r="U112" s="990"/>
      <c r="V112" s="990"/>
      <c r="W112" s="990"/>
      <c r="X112" s="990"/>
      <c r="Y112" s="990"/>
      <c r="Z112" s="991"/>
      <c r="AA112" s="1025" t="s">
        <v>138</v>
      </c>
      <c r="AB112" s="1026"/>
      <c r="AC112" s="1026"/>
      <c r="AD112" s="1026"/>
      <c r="AE112" s="1027"/>
      <c r="AF112" s="1028" t="s">
        <v>138</v>
      </c>
      <c r="AG112" s="1026"/>
      <c r="AH112" s="1026"/>
      <c r="AI112" s="1026"/>
      <c r="AJ112" s="1027"/>
      <c r="AK112" s="1028" t="s">
        <v>418</v>
      </c>
      <c r="AL112" s="1026"/>
      <c r="AM112" s="1026"/>
      <c r="AN112" s="1026"/>
      <c r="AO112" s="1027"/>
      <c r="AP112" s="1029" t="s">
        <v>138</v>
      </c>
      <c r="AQ112" s="1030"/>
      <c r="AR112" s="1030"/>
      <c r="AS112" s="1030"/>
      <c r="AT112" s="1031"/>
      <c r="AU112" s="975"/>
      <c r="AV112" s="976"/>
      <c r="AW112" s="976"/>
      <c r="AX112" s="976"/>
      <c r="AY112" s="976"/>
      <c r="AZ112" s="989" t="s">
        <v>448</v>
      </c>
      <c r="BA112" s="990"/>
      <c r="BB112" s="990"/>
      <c r="BC112" s="990"/>
      <c r="BD112" s="990"/>
      <c r="BE112" s="990"/>
      <c r="BF112" s="990"/>
      <c r="BG112" s="990"/>
      <c r="BH112" s="990"/>
      <c r="BI112" s="990"/>
      <c r="BJ112" s="990"/>
      <c r="BK112" s="990"/>
      <c r="BL112" s="990"/>
      <c r="BM112" s="990"/>
      <c r="BN112" s="990"/>
      <c r="BO112" s="990"/>
      <c r="BP112" s="991"/>
      <c r="BQ112" s="992">
        <v>3115106</v>
      </c>
      <c r="BR112" s="993"/>
      <c r="BS112" s="993"/>
      <c r="BT112" s="993"/>
      <c r="BU112" s="993"/>
      <c r="BV112" s="993">
        <v>2873208</v>
      </c>
      <c r="BW112" s="993"/>
      <c r="BX112" s="993"/>
      <c r="BY112" s="993"/>
      <c r="BZ112" s="993"/>
      <c r="CA112" s="993">
        <v>2666534</v>
      </c>
      <c r="CB112" s="993"/>
      <c r="CC112" s="993"/>
      <c r="CD112" s="993"/>
      <c r="CE112" s="993"/>
      <c r="CF112" s="987">
        <v>57.4</v>
      </c>
      <c r="CG112" s="988"/>
      <c r="CH112" s="988"/>
      <c r="CI112" s="988"/>
      <c r="CJ112" s="988"/>
      <c r="CK112" s="1015"/>
      <c r="CL112" s="1016"/>
      <c r="CM112" s="989" t="s">
        <v>449</v>
      </c>
      <c r="CN112" s="990"/>
      <c r="CO112" s="990"/>
      <c r="CP112" s="990"/>
      <c r="CQ112" s="990"/>
      <c r="CR112" s="990"/>
      <c r="CS112" s="990"/>
      <c r="CT112" s="990"/>
      <c r="CU112" s="990"/>
      <c r="CV112" s="990"/>
      <c r="CW112" s="990"/>
      <c r="CX112" s="990"/>
      <c r="CY112" s="990"/>
      <c r="CZ112" s="990"/>
      <c r="DA112" s="990"/>
      <c r="DB112" s="990"/>
      <c r="DC112" s="990"/>
      <c r="DD112" s="990"/>
      <c r="DE112" s="990"/>
      <c r="DF112" s="991"/>
      <c r="DG112" s="992" t="s">
        <v>138</v>
      </c>
      <c r="DH112" s="993"/>
      <c r="DI112" s="993"/>
      <c r="DJ112" s="993"/>
      <c r="DK112" s="993"/>
      <c r="DL112" s="993" t="s">
        <v>138</v>
      </c>
      <c r="DM112" s="993"/>
      <c r="DN112" s="993"/>
      <c r="DO112" s="993"/>
      <c r="DP112" s="993"/>
      <c r="DQ112" s="993" t="s">
        <v>138</v>
      </c>
      <c r="DR112" s="993"/>
      <c r="DS112" s="993"/>
      <c r="DT112" s="993"/>
      <c r="DU112" s="993"/>
      <c r="DV112" s="994" t="s">
        <v>138</v>
      </c>
      <c r="DW112" s="994"/>
      <c r="DX112" s="994"/>
      <c r="DY112" s="994"/>
      <c r="DZ112" s="995"/>
    </row>
    <row r="113" spans="1:130" s="226" customFormat="1" ht="26.25" customHeight="1" x14ac:dyDescent="0.2">
      <c r="A113" s="1021"/>
      <c r="B113" s="1022"/>
      <c r="C113" s="990" t="s">
        <v>450</v>
      </c>
      <c r="D113" s="990"/>
      <c r="E113" s="990"/>
      <c r="F113" s="990"/>
      <c r="G113" s="990"/>
      <c r="H113" s="990"/>
      <c r="I113" s="990"/>
      <c r="J113" s="990"/>
      <c r="K113" s="990"/>
      <c r="L113" s="990"/>
      <c r="M113" s="990"/>
      <c r="N113" s="990"/>
      <c r="O113" s="990"/>
      <c r="P113" s="990"/>
      <c r="Q113" s="990"/>
      <c r="R113" s="990"/>
      <c r="S113" s="990"/>
      <c r="T113" s="990"/>
      <c r="U113" s="990"/>
      <c r="V113" s="990"/>
      <c r="W113" s="990"/>
      <c r="X113" s="990"/>
      <c r="Y113" s="990"/>
      <c r="Z113" s="991"/>
      <c r="AA113" s="1004">
        <v>214056</v>
      </c>
      <c r="AB113" s="1005"/>
      <c r="AC113" s="1005"/>
      <c r="AD113" s="1005"/>
      <c r="AE113" s="1006"/>
      <c r="AF113" s="1007">
        <v>200840</v>
      </c>
      <c r="AG113" s="1005"/>
      <c r="AH113" s="1005"/>
      <c r="AI113" s="1005"/>
      <c r="AJ113" s="1006"/>
      <c r="AK113" s="1007">
        <v>215387</v>
      </c>
      <c r="AL113" s="1005"/>
      <c r="AM113" s="1005"/>
      <c r="AN113" s="1005"/>
      <c r="AO113" s="1006"/>
      <c r="AP113" s="1008">
        <v>4.5999999999999996</v>
      </c>
      <c r="AQ113" s="1009"/>
      <c r="AR113" s="1009"/>
      <c r="AS113" s="1009"/>
      <c r="AT113" s="1010"/>
      <c r="AU113" s="975"/>
      <c r="AV113" s="976"/>
      <c r="AW113" s="976"/>
      <c r="AX113" s="976"/>
      <c r="AY113" s="976"/>
      <c r="AZ113" s="989" t="s">
        <v>451</v>
      </c>
      <c r="BA113" s="990"/>
      <c r="BB113" s="990"/>
      <c r="BC113" s="990"/>
      <c r="BD113" s="990"/>
      <c r="BE113" s="990"/>
      <c r="BF113" s="990"/>
      <c r="BG113" s="990"/>
      <c r="BH113" s="990"/>
      <c r="BI113" s="990"/>
      <c r="BJ113" s="990"/>
      <c r="BK113" s="990"/>
      <c r="BL113" s="990"/>
      <c r="BM113" s="990"/>
      <c r="BN113" s="990"/>
      <c r="BO113" s="990"/>
      <c r="BP113" s="991"/>
      <c r="BQ113" s="992">
        <v>18614</v>
      </c>
      <c r="BR113" s="993"/>
      <c r="BS113" s="993"/>
      <c r="BT113" s="993"/>
      <c r="BU113" s="993"/>
      <c r="BV113" s="993">
        <v>14816</v>
      </c>
      <c r="BW113" s="993"/>
      <c r="BX113" s="993"/>
      <c r="BY113" s="993"/>
      <c r="BZ113" s="993"/>
      <c r="CA113" s="993">
        <v>10966</v>
      </c>
      <c r="CB113" s="993"/>
      <c r="CC113" s="993"/>
      <c r="CD113" s="993"/>
      <c r="CE113" s="993"/>
      <c r="CF113" s="987">
        <v>0.2</v>
      </c>
      <c r="CG113" s="988"/>
      <c r="CH113" s="988"/>
      <c r="CI113" s="988"/>
      <c r="CJ113" s="988"/>
      <c r="CK113" s="1015"/>
      <c r="CL113" s="1016"/>
      <c r="CM113" s="989" t="s">
        <v>452</v>
      </c>
      <c r="CN113" s="990"/>
      <c r="CO113" s="990"/>
      <c r="CP113" s="990"/>
      <c r="CQ113" s="990"/>
      <c r="CR113" s="990"/>
      <c r="CS113" s="990"/>
      <c r="CT113" s="990"/>
      <c r="CU113" s="990"/>
      <c r="CV113" s="990"/>
      <c r="CW113" s="990"/>
      <c r="CX113" s="990"/>
      <c r="CY113" s="990"/>
      <c r="CZ113" s="990"/>
      <c r="DA113" s="990"/>
      <c r="DB113" s="990"/>
      <c r="DC113" s="990"/>
      <c r="DD113" s="990"/>
      <c r="DE113" s="990"/>
      <c r="DF113" s="991"/>
      <c r="DG113" s="1025" t="s">
        <v>418</v>
      </c>
      <c r="DH113" s="1026"/>
      <c r="DI113" s="1026"/>
      <c r="DJ113" s="1026"/>
      <c r="DK113" s="1027"/>
      <c r="DL113" s="1028" t="s">
        <v>138</v>
      </c>
      <c r="DM113" s="1026"/>
      <c r="DN113" s="1026"/>
      <c r="DO113" s="1026"/>
      <c r="DP113" s="1027"/>
      <c r="DQ113" s="1028" t="s">
        <v>138</v>
      </c>
      <c r="DR113" s="1026"/>
      <c r="DS113" s="1026"/>
      <c r="DT113" s="1026"/>
      <c r="DU113" s="1027"/>
      <c r="DV113" s="1029" t="s">
        <v>138</v>
      </c>
      <c r="DW113" s="1030"/>
      <c r="DX113" s="1030"/>
      <c r="DY113" s="1030"/>
      <c r="DZ113" s="1031"/>
    </row>
    <row r="114" spans="1:130" s="226" customFormat="1" ht="26.25" customHeight="1" x14ac:dyDescent="0.2">
      <c r="A114" s="1021"/>
      <c r="B114" s="1022"/>
      <c r="C114" s="990" t="s">
        <v>453</v>
      </c>
      <c r="D114" s="990"/>
      <c r="E114" s="990"/>
      <c r="F114" s="990"/>
      <c r="G114" s="990"/>
      <c r="H114" s="990"/>
      <c r="I114" s="990"/>
      <c r="J114" s="990"/>
      <c r="K114" s="990"/>
      <c r="L114" s="990"/>
      <c r="M114" s="990"/>
      <c r="N114" s="990"/>
      <c r="O114" s="990"/>
      <c r="P114" s="990"/>
      <c r="Q114" s="990"/>
      <c r="R114" s="990"/>
      <c r="S114" s="990"/>
      <c r="T114" s="990"/>
      <c r="U114" s="990"/>
      <c r="V114" s="990"/>
      <c r="W114" s="990"/>
      <c r="X114" s="990"/>
      <c r="Y114" s="990"/>
      <c r="Z114" s="991"/>
      <c r="AA114" s="1025">
        <v>4038</v>
      </c>
      <c r="AB114" s="1026"/>
      <c r="AC114" s="1026"/>
      <c r="AD114" s="1026"/>
      <c r="AE114" s="1027"/>
      <c r="AF114" s="1028">
        <v>4038</v>
      </c>
      <c r="AG114" s="1026"/>
      <c r="AH114" s="1026"/>
      <c r="AI114" s="1026"/>
      <c r="AJ114" s="1027"/>
      <c r="AK114" s="1028">
        <v>4038</v>
      </c>
      <c r="AL114" s="1026"/>
      <c r="AM114" s="1026"/>
      <c r="AN114" s="1026"/>
      <c r="AO114" s="1027"/>
      <c r="AP114" s="1029">
        <v>0.1</v>
      </c>
      <c r="AQ114" s="1030"/>
      <c r="AR114" s="1030"/>
      <c r="AS114" s="1030"/>
      <c r="AT114" s="1031"/>
      <c r="AU114" s="975"/>
      <c r="AV114" s="976"/>
      <c r="AW114" s="976"/>
      <c r="AX114" s="976"/>
      <c r="AY114" s="976"/>
      <c r="AZ114" s="989" t="s">
        <v>454</v>
      </c>
      <c r="BA114" s="990"/>
      <c r="BB114" s="990"/>
      <c r="BC114" s="990"/>
      <c r="BD114" s="990"/>
      <c r="BE114" s="990"/>
      <c r="BF114" s="990"/>
      <c r="BG114" s="990"/>
      <c r="BH114" s="990"/>
      <c r="BI114" s="990"/>
      <c r="BJ114" s="990"/>
      <c r="BK114" s="990"/>
      <c r="BL114" s="990"/>
      <c r="BM114" s="990"/>
      <c r="BN114" s="990"/>
      <c r="BO114" s="990"/>
      <c r="BP114" s="991"/>
      <c r="BQ114" s="992">
        <v>752332</v>
      </c>
      <c r="BR114" s="993"/>
      <c r="BS114" s="993"/>
      <c r="BT114" s="993"/>
      <c r="BU114" s="993"/>
      <c r="BV114" s="993">
        <v>685674</v>
      </c>
      <c r="BW114" s="993"/>
      <c r="BX114" s="993"/>
      <c r="BY114" s="993"/>
      <c r="BZ114" s="993"/>
      <c r="CA114" s="993">
        <v>649425</v>
      </c>
      <c r="CB114" s="993"/>
      <c r="CC114" s="993"/>
      <c r="CD114" s="993"/>
      <c r="CE114" s="993"/>
      <c r="CF114" s="987">
        <v>14</v>
      </c>
      <c r="CG114" s="988"/>
      <c r="CH114" s="988"/>
      <c r="CI114" s="988"/>
      <c r="CJ114" s="988"/>
      <c r="CK114" s="1015"/>
      <c r="CL114" s="1016"/>
      <c r="CM114" s="989" t="s">
        <v>455</v>
      </c>
      <c r="CN114" s="990"/>
      <c r="CO114" s="990"/>
      <c r="CP114" s="990"/>
      <c r="CQ114" s="990"/>
      <c r="CR114" s="990"/>
      <c r="CS114" s="990"/>
      <c r="CT114" s="990"/>
      <c r="CU114" s="990"/>
      <c r="CV114" s="990"/>
      <c r="CW114" s="990"/>
      <c r="CX114" s="990"/>
      <c r="CY114" s="990"/>
      <c r="CZ114" s="990"/>
      <c r="DA114" s="990"/>
      <c r="DB114" s="990"/>
      <c r="DC114" s="990"/>
      <c r="DD114" s="990"/>
      <c r="DE114" s="990"/>
      <c r="DF114" s="991"/>
      <c r="DG114" s="1025" t="s">
        <v>138</v>
      </c>
      <c r="DH114" s="1026"/>
      <c r="DI114" s="1026"/>
      <c r="DJ114" s="1026"/>
      <c r="DK114" s="1027"/>
      <c r="DL114" s="1028" t="s">
        <v>138</v>
      </c>
      <c r="DM114" s="1026"/>
      <c r="DN114" s="1026"/>
      <c r="DO114" s="1026"/>
      <c r="DP114" s="1027"/>
      <c r="DQ114" s="1028" t="s">
        <v>418</v>
      </c>
      <c r="DR114" s="1026"/>
      <c r="DS114" s="1026"/>
      <c r="DT114" s="1026"/>
      <c r="DU114" s="1027"/>
      <c r="DV114" s="1029" t="s">
        <v>138</v>
      </c>
      <c r="DW114" s="1030"/>
      <c r="DX114" s="1030"/>
      <c r="DY114" s="1030"/>
      <c r="DZ114" s="1031"/>
    </row>
    <row r="115" spans="1:130" s="226" customFormat="1" ht="26.25" customHeight="1" x14ac:dyDescent="0.2">
      <c r="A115" s="1021"/>
      <c r="B115" s="1022"/>
      <c r="C115" s="990" t="s">
        <v>456</v>
      </c>
      <c r="D115" s="990"/>
      <c r="E115" s="990"/>
      <c r="F115" s="990"/>
      <c r="G115" s="990"/>
      <c r="H115" s="990"/>
      <c r="I115" s="990"/>
      <c r="J115" s="990"/>
      <c r="K115" s="990"/>
      <c r="L115" s="990"/>
      <c r="M115" s="990"/>
      <c r="N115" s="990"/>
      <c r="O115" s="990"/>
      <c r="P115" s="990"/>
      <c r="Q115" s="990"/>
      <c r="R115" s="990"/>
      <c r="S115" s="990"/>
      <c r="T115" s="990"/>
      <c r="U115" s="990"/>
      <c r="V115" s="990"/>
      <c r="W115" s="990"/>
      <c r="X115" s="990"/>
      <c r="Y115" s="990"/>
      <c r="Z115" s="991"/>
      <c r="AA115" s="1004">
        <v>124</v>
      </c>
      <c r="AB115" s="1005"/>
      <c r="AC115" s="1005"/>
      <c r="AD115" s="1005"/>
      <c r="AE115" s="1006"/>
      <c r="AF115" s="1007">
        <v>713</v>
      </c>
      <c r="AG115" s="1005"/>
      <c r="AH115" s="1005"/>
      <c r="AI115" s="1005"/>
      <c r="AJ115" s="1006"/>
      <c r="AK115" s="1007">
        <v>63</v>
      </c>
      <c r="AL115" s="1005"/>
      <c r="AM115" s="1005"/>
      <c r="AN115" s="1005"/>
      <c r="AO115" s="1006"/>
      <c r="AP115" s="1008">
        <v>0</v>
      </c>
      <c r="AQ115" s="1009"/>
      <c r="AR115" s="1009"/>
      <c r="AS115" s="1009"/>
      <c r="AT115" s="1010"/>
      <c r="AU115" s="975"/>
      <c r="AV115" s="976"/>
      <c r="AW115" s="976"/>
      <c r="AX115" s="976"/>
      <c r="AY115" s="976"/>
      <c r="AZ115" s="989" t="s">
        <v>457</v>
      </c>
      <c r="BA115" s="990"/>
      <c r="BB115" s="990"/>
      <c r="BC115" s="990"/>
      <c r="BD115" s="990"/>
      <c r="BE115" s="990"/>
      <c r="BF115" s="990"/>
      <c r="BG115" s="990"/>
      <c r="BH115" s="990"/>
      <c r="BI115" s="990"/>
      <c r="BJ115" s="990"/>
      <c r="BK115" s="990"/>
      <c r="BL115" s="990"/>
      <c r="BM115" s="990"/>
      <c r="BN115" s="990"/>
      <c r="BO115" s="990"/>
      <c r="BP115" s="991"/>
      <c r="BQ115" s="992" t="s">
        <v>138</v>
      </c>
      <c r="BR115" s="993"/>
      <c r="BS115" s="993"/>
      <c r="BT115" s="993"/>
      <c r="BU115" s="993"/>
      <c r="BV115" s="993" t="s">
        <v>138</v>
      </c>
      <c r="BW115" s="993"/>
      <c r="BX115" s="993"/>
      <c r="BY115" s="993"/>
      <c r="BZ115" s="993"/>
      <c r="CA115" s="993" t="s">
        <v>418</v>
      </c>
      <c r="CB115" s="993"/>
      <c r="CC115" s="993"/>
      <c r="CD115" s="993"/>
      <c r="CE115" s="993"/>
      <c r="CF115" s="987" t="s">
        <v>138</v>
      </c>
      <c r="CG115" s="988"/>
      <c r="CH115" s="988"/>
      <c r="CI115" s="988"/>
      <c r="CJ115" s="988"/>
      <c r="CK115" s="1015"/>
      <c r="CL115" s="1016"/>
      <c r="CM115" s="989" t="s">
        <v>458</v>
      </c>
      <c r="CN115" s="990"/>
      <c r="CO115" s="990"/>
      <c r="CP115" s="990"/>
      <c r="CQ115" s="990"/>
      <c r="CR115" s="990"/>
      <c r="CS115" s="990"/>
      <c r="CT115" s="990"/>
      <c r="CU115" s="990"/>
      <c r="CV115" s="990"/>
      <c r="CW115" s="990"/>
      <c r="CX115" s="990"/>
      <c r="CY115" s="990"/>
      <c r="CZ115" s="990"/>
      <c r="DA115" s="990"/>
      <c r="DB115" s="990"/>
      <c r="DC115" s="990"/>
      <c r="DD115" s="990"/>
      <c r="DE115" s="990"/>
      <c r="DF115" s="991"/>
      <c r="DG115" s="1025" t="s">
        <v>138</v>
      </c>
      <c r="DH115" s="1026"/>
      <c r="DI115" s="1026"/>
      <c r="DJ115" s="1026"/>
      <c r="DK115" s="1027"/>
      <c r="DL115" s="1028" t="s">
        <v>418</v>
      </c>
      <c r="DM115" s="1026"/>
      <c r="DN115" s="1026"/>
      <c r="DO115" s="1026"/>
      <c r="DP115" s="1027"/>
      <c r="DQ115" s="1028" t="s">
        <v>418</v>
      </c>
      <c r="DR115" s="1026"/>
      <c r="DS115" s="1026"/>
      <c r="DT115" s="1026"/>
      <c r="DU115" s="1027"/>
      <c r="DV115" s="1029" t="s">
        <v>138</v>
      </c>
      <c r="DW115" s="1030"/>
      <c r="DX115" s="1030"/>
      <c r="DY115" s="1030"/>
      <c r="DZ115" s="1031"/>
    </row>
    <row r="116" spans="1:130" s="226" customFormat="1" ht="26.25" customHeight="1" x14ac:dyDescent="0.2">
      <c r="A116" s="1023"/>
      <c r="B116" s="1024"/>
      <c r="C116" s="1032" t="s">
        <v>459</v>
      </c>
      <c r="D116" s="1032"/>
      <c r="E116" s="1032"/>
      <c r="F116" s="1032"/>
      <c r="G116" s="1032"/>
      <c r="H116" s="1032"/>
      <c r="I116" s="1032"/>
      <c r="J116" s="1032"/>
      <c r="K116" s="1032"/>
      <c r="L116" s="1032"/>
      <c r="M116" s="1032"/>
      <c r="N116" s="1032"/>
      <c r="O116" s="1032"/>
      <c r="P116" s="1032"/>
      <c r="Q116" s="1032"/>
      <c r="R116" s="1032"/>
      <c r="S116" s="1032"/>
      <c r="T116" s="1032"/>
      <c r="U116" s="1032"/>
      <c r="V116" s="1032"/>
      <c r="W116" s="1032"/>
      <c r="X116" s="1032"/>
      <c r="Y116" s="1032"/>
      <c r="Z116" s="1033"/>
      <c r="AA116" s="1025" t="s">
        <v>138</v>
      </c>
      <c r="AB116" s="1026"/>
      <c r="AC116" s="1026"/>
      <c r="AD116" s="1026"/>
      <c r="AE116" s="1027"/>
      <c r="AF116" s="1028" t="s">
        <v>138</v>
      </c>
      <c r="AG116" s="1026"/>
      <c r="AH116" s="1026"/>
      <c r="AI116" s="1026"/>
      <c r="AJ116" s="1027"/>
      <c r="AK116" s="1028" t="s">
        <v>138</v>
      </c>
      <c r="AL116" s="1026"/>
      <c r="AM116" s="1026"/>
      <c r="AN116" s="1026"/>
      <c r="AO116" s="1027"/>
      <c r="AP116" s="1029" t="s">
        <v>138</v>
      </c>
      <c r="AQ116" s="1030"/>
      <c r="AR116" s="1030"/>
      <c r="AS116" s="1030"/>
      <c r="AT116" s="1031"/>
      <c r="AU116" s="975"/>
      <c r="AV116" s="976"/>
      <c r="AW116" s="976"/>
      <c r="AX116" s="976"/>
      <c r="AY116" s="976"/>
      <c r="AZ116" s="1034" t="s">
        <v>460</v>
      </c>
      <c r="BA116" s="1035"/>
      <c r="BB116" s="1035"/>
      <c r="BC116" s="1035"/>
      <c r="BD116" s="1035"/>
      <c r="BE116" s="1035"/>
      <c r="BF116" s="1035"/>
      <c r="BG116" s="1035"/>
      <c r="BH116" s="1035"/>
      <c r="BI116" s="1035"/>
      <c r="BJ116" s="1035"/>
      <c r="BK116" s="1035"/>
      <c r="BL116" s="1035"/>
      <c r="BM116" s="1035"/>
      <c r="BN116" s="1035"/>
      <c r="BO116" s="1035"/>
      <c r="BP116" s="1036"/>
      <c r="BQ116" s="992" t="s">
        <v>138</v>
      </c>
      <c r="BR116" s="993"/>
      <c r="BS116" s="993"/>
      <c r="BT116" s="993"/>
      <c r="BU116" s="993"/>
      <c r="BV116" s="993" t="s">
        <v>138</v>
      </c>
      <c r="BW116" s="993"/>
      <c r="BX116" s="993"/>
      <c r="BY116" s="993"/>
      <c r="BZ116" s="993"/>
      <c r="CA116" s="993" t="s">
        <v>138</v>
      </c>
      <c r="CB116" s="993"/>
      <c r="CC116" s="993"/>
      <c r="CD116" s="993"/>
      <c r="CE116" s="993"/>
      <c r="CF116" s="987" t="s">
        <v>418</v>
      </c>
      <c r="CG116" s="988"/>
      <c r="CH116" s="988"/>
      <c r="CI116" s="988"/>
      <c r="CJ116" s="988"/>
      <c r="CK116" s="1015"/>
      <c r="CL116" s="1016"/>
      <c r="CM116" s="989" t="s">
        <v>461</v>
      </c>
      <c r="CN116" s="990"/>
      <c r="CO116" s="990"/>
      <c r="CP116" s="990"/>
      <c r="CQ116" s="990"/>
      <c r="CR116" s="990"/>
      <c r="CS116" s="990"/>
      <c r="CT116" s="990"/>
      <c r="CU116" s="990"/>
      <c r="CV116" s="990"/>
      <c r="CW116" s="990"/>
      <c r="CX116" s="990"/>
      <c r="CY116" s="990"/>
      <c r="CZ116" s="990"/>
      <c r="DA116" s="990"/>
      <c r="DB116" s="990"/>
      <c r="DC116" s="990"/>
      <c r="DD116" s="990"/>
      <c r="DE116" s="990"/>
      <c r="DF116" s="991"/>
      <c r="DG116" s="1025" t="s">
        <v>138</v>
      </c>
      <c r="DH116" s="1026"/>
      <c r="DI116" s="1026"/>
      <c r="DJ116" s="1026"/>
      <c r="DK116" s="1027"/>
      <c r="DL116" s="1028" t="s">
        <v>418</v>
      </c>
      <c r="DM116" s="1026"/>
      <c r="DN116" s="1026"/>
      <c r="DO116" s="1026"/>
      <c r="DP116" s="1027"/>
      <c r="DQ116" s="1028" t="s">
        <v>138</v>
      </c>
      <c r="DR116" s="1026"/>
      <c r="DS116" s="1026"/>
      <c r="DT116" s="1026"/>
      <c r="DU116" s="1027"/>
      <c r="DV116" s="1029" t="s">
        <v>138</v>
      </c>
      <c r="DW116" s="1030"/>
      <c r="DX116" s="1030"/>
      <c r="DY116" s="1030"/>
      <c r="DZ116" s="1031"/>
    </row>
    <row r="117" spans="1:130" s="226" customFormat="1" ht="26.25" customHeight="1" x14ac:dyDescent="0.2">
      <c r="A117" s="979" t="s">
        <v>191</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1044" t="s">
        <v>462</v>
      </c>
      <c r="Z117" s="961"/>
      <c r="AA117" s="1045">
        <v>890627</v>
      </c>
      <c r="AB117" s="1046"/>
      <c r="AC117" s="1046"/>
      <c r="AD117" s="1046"/>
      <c r="AE117" s="1047"/>
      <c r="AF117" s="1048">
        <v>820795</v>
      </c>
      <c r="AG117" s="1046"/>
      <c r="AH117" s="1046"/>
      <c r="AI117" s="1046"/>
      <c r="AJ117" s="1047"/>
      <c r="AK117" s="1048">
        <v>870394</v>
      </c>
      <c r="AL117" s="1046"/>
      <c r="AM117" s="1046"/>
      <c r="AN117" s="1046"/>
      <c r="AO117" s="1047"/>
      <c r="AP117" s="1049"/>
      <c r="AQ117" s="1050"/>
      <c r="AR117" s="1050"/>
      <c r="AS117" s="1050"/>
      <c r="AT117" s="1051"/>
      <c r="AU117" s="975"/>
      <c r="AV117" s="976"/>
      <c r="AW117" s="976"/>
      <c r="AX117" s="976"/>
      <c r="AY117" s="976"/>
      <c r="AZ117" s="1041" t="s">
        <v>463</v>
      </c>
      <c r="BA117" s="1042"/>
      <c r="BB117" s="1042"/>
      <c r="BC117" s="1042"/>
      <c r="BD117" s="1042"/>
      <c r="BE117" s="1042"/>
      <c r="BF117" s="1042"/>
      <c r="BG117" s="1042"/>
      <c r="BH117" s="1042"/>
      <c r="BI117" s="1042"/>
      <c r="BJ117" s="1042"/>
      <c r="BK117" s="1042"/>
      <c r="BL117" s="1042"/>
      <c r="BM117" s="1042"/>
      <c r="BN117" s="1042"/>
      <c r="BO117" s="1042"/>
      <c r="BP117" s="1043"/>
      <c r="BQ117" s="992" t="s">
        <v>138</v>
      </c>
      <c r="BR117" s="993"/>
      <c r="BS117" s="993"/>
      <c r="BT117" s="993"/>
      <c r="BU117" s="993"/>
      <c r="BV117" s="993" t="s">
        <v>418</v>
      </c>
      <c r="BW117" s="993"/>
      <c r="BX117" s="993"/>
      <c r="BY117" s="993"/>
      <c r="BZ117" s="993"/>
      <c r="CA117" s="993" t="s">
        <v>138</v>
      </c>
      <c r="CB117" s="993"/>
      <c r="CC117" s="993"/>
      <c r="CD117" s="993"/>
      <c r="CE117" s="993"/>
      <c r="CF117" s="987" t="s">
        <v>138</v>
      </c>
      <c r="CG117" s="988"/>
      <c r="CH117" s="988"/>
      <c r="CI117" s="988"/>
      <c r="CJ117" s="988"/>
      <c r="CK117" s="1015"/>
      <c r="CL117" s="1016"/>
      <c r="CM117" s="989" t="s">
        <v>464</v>
      </c>
      <c r="CN117" s="990"/>
      <c r="CO117" s="990"/>
      <c r="CP117" s="990"/>
      <c r="CQ117" s="990"/>
      <c r="CR117" s="990"/>
      <c r="CS117" s="990"/>
      <c r="CT117" s="990"/>
      <c r="CU117" s="990"/>
      <c r="CV117" s="990"/>
      <c r="CW117" s="990"/>
      <c r="CX117" s="990"/>
      <c r="CY117" s="990"/>
      <c r="CZ117" s="990"/>
      <c r="DA117" s="990"/>
      <c r="DB117" s="990"/>
      <c r="DC117" s="990"/>
      <c r="DD117" s="990"/>
      <c r="DE117" s="990"/>
      <c r="DF117" s="991"/>
      <c r="DG117" s="1025" t="s">
        <v>138</v>
      </c>
      <c r="DH117" s="1026"/>
      <c r="DI117" s="1026"/>
      <c r="DJ117" s="1026"/>
      <c r="DK117" s="1027"/>
      <c r="DL117" s="1028" t="s">
        <v>138</v>
      </c>
      <c r="DM117" s="1026"/>
      <c r="DN117" s="1026"/>
      <c r="DO117" s="1026"/>
      <c r="DP117" s="1027"/>
      <c r="DQ117" s="1028" t="s">
        <v>138</v>
      </c>
      <c r="DR117" s="1026"/>
      <c r="DS117" s="1026"/>
      <c r="DT117" s="1026"/>
      <c r="DU117" s="1027"/>
      <c r="DV117" s="1029" t="s">
        <v>138</v>
      </c>
      <c r="DW117" s="1030"/>
      <c r="DX117" s="1030"/>
      <c r="DY117" s="1030"/>
      <c r="DZ117" s="1031"/>
    </row>
    <row r="118" spans="1:130" s="226" customFormat="1" ht="26.25" customHeight="1" x14ac:dyDescent="0.2">
      <c r="A118" s="979" t="s">
        <v>438</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59" t="s">
        <v>435</v>
      </c>
      <c r="AB118" s="960"/>
      <c r="AC118" s="960"/>
      <c r="AD118" s="960"/>
      <c r="AE118" s="961"/>
      <c r="AF118" s="959" t="s">
        <v>436</v>
      </c>
      <c r="AG118" s="960"/>
      <c r="AH118" s="960"/>
      <c r="AI118" s="960"/>
      <c r="AJ118" s="961"/>
      <c r="AK118" s="959" t="s">
        <v>308</v>
      </c>
      <c r="AL118" s="960"/>
      <c r="AM118" s="960"/>
      <c r="AN118" s="960"/>
      <c r="AO118" s="961"/>
      <c r="AP118" s="1037" t="s">
        <v>437</v>
      </c>
      <c r="AQ118" s="1038"/>
      <c r="AR118" s="1038"/>
      <c r="AS118" s="1038"/>
      <c r="AT118" s="1039"/>
      <c r="AU118" s="975"/>
      <c r="AV118" s="976"/>
      <c r="AW118" s="976"/>
      <c r="AX118" s="976"/>
      <c r="AY118" s="976"/>
      <c r="AZ118" s="1040" t="s">
        <v>465</v>
      </c>
      <c r="BA118" s="1032"/>
      <c r="BB118" s="1032"/>
      <c r="BC118" s="1032"/>
      <c r="BD118" s="1032"/>
      <c r="BE118" s="1032"/>
      <c r="BF118" s="1032"/>
      <c r="BG118" s="1032"/>
      <c r="BH118" s="1032"/>
      <c r="BI118" s="1032"/>
      <c r="BJ118" s="1032"/>
      <c r="BK118" s="1032"/>
      <c r="BL118" s="1032"/>
      <c r="BM118" s="1032"/>
      <c r="BN118" s="1032"/>
      <c r="BO118" s="1032"/>
      <c r="BP118" s="1033"/>
      <c r="BQ118" s="1066" t="s">
        <v>138</v>
      </c>
      <c r="BR118" s="1067"/>
      <c r="BS118" s="1067"/>
      <c r="BT118" s="1067"/>
      <c r="BU118" s="1067"/>
      <c r="BV118" s="1067" t="s">
        <v>138</v>
      </c>
      <c r="BW118" s="1067"/>
      <c r="BX118" s="1067"/>
      <c r="BY118" s="1067"/>
      <c r="BZ118" s="1067"/>
      <c r="CA118" s="1067" t="s">
        <v>138</v>
      </c>
      <c r="CB118" s="1067"/>
      <c r="CC118" s="1067"/>
      <c r="CD118" s="1067"/>
      <c r="CE118" s="1067"/>
      <c r="CF118" s="987" t="s">
        <v>138</v>
      </c>
      <c r="CG118" s="988"/>
      <c r="CH118" s="988"/>
      <c r="CI118" s="988"/>
      <c r="CJ118" s="988"/>
      <c r="CK118" s="1015"/>
      <c r="CL118" s="1016"/>
      <c r="CM118" s="989" t="s">
        <v>466</v>
      </c>
      <c r="CN118" s="990"/>
      <c r="CO118" s="990"/>
      <c r="CP118" s="990"/>
      <c r="CQ118" s="990"/>
      <c r="CR118" s="990"/>
      <c r="CS118" s="990"/>
      <c r="CT118" s="990"/>
      <c r="CU118" s="990"/>
      <c r="CV118" s="990"/>
      <c r="CW118" s="990"/>
      <c r="CX118" s="990"/>
      <c r="CY118" s="990"/>
      <c r="CZ118" s="990"/>
      <c r="DA118" s="990"/>
      <c r="DB118" s="990"/>
      <c r="DC118" s="990"/>
      <c r="DD118" s="990"/>
      <c r="DE118" s="990"/>
      <c r="DF118" s="991"/>
      <c r="DG118" s="1025" t="s">
        <v>138</v>
      </c>
      <c r="DH118" s="1026"/>
      <c r="DI118" s="1026"/>
      <c r="DJ118" s="1026"/>
      <c r="DK118" s="1027"/>
      <c r="DL118" s="1028" t="s">
        <v>418</v>
      </c>
      <c r="DM118" s="1026"/>
      <c r="DN118" s="1026"/>
      <c r="DO118" s="1026"/>
      <c r="DP118" s="1027"/>
      <c r="DQ118" s="1028" t="s">
        <v>138</v>
      </c>
      <c r="DR118" s="1026"/>
      <c r="DS118" s="1026"/>
      <c r="DT118" s="1026"/>
      <c r="DU118" s="1027"/>
      <c r="DV118" s="1029" t="s">
        <v>138</v>
      </c>
      <c r="DW118" s="1030"/>
      <c r="DX118" s="1030"/>
      <c r="DY118" s="1030"/>
      <c r="DZ118" s="1031"/>
    </row>
    <row r="119" spans="1:130" s="226" customFormat="1" ht="26.25" customHeight="1" x14ac:dyDescent="0.2">
      <c r="A119" s="1123" t="s">
        <v>441</v>
      </c>
      <c r="B119" s="1014"/>
      <c r="C119" s="996" t="s">
        <v>442</v>
      </c>
      <c r="D119" s="964"/>
      <c r="E119" s="964"/>
      <c r="F119" s="964"/>
      <c r="G119" s="964"/>
      <c r="H119" s="964"/>
      <c r="I119" s="964"/>
      <c r="J119" s="964"/>
      <c r="K119" s="964"/>
      <c r="L119" s="964"/>
      <c r="M119" s="964"/>
      <c r="N119" s="964"/>
      <c r="O119" s="964"/>
      <c r="P119" s="964"/>
      <c r="Q119" s="964"/>
      <c r="R119" s="964"/>
      <c r="S119" s="964"/>
      <c r="T119" s="964"/>
      <c r="U119" s="964"/>
      <c r="V119" s="964"/>
      <c r="W119" s="964"/>
      <c r="X119" s="964"/>
      <c r="Y119" s="964"/>
      <c r="Z119" s="965"/>
      <c r="AA119" s="966" t="s">
        <v>138</v>
      </c>
      <c r="AB119" s="967"/>
      <c r="AC119" s="967"/>
      <c r="AD119" s="967"/>
      <c r="AE119" s="968"/>
      <c r="AF119" s="969" t="s">
        <v>138</v>
      </c>
      <c r="AG119" s="967"/>
      <c r="AH119" s="967"/>
      <c r="AI119" s="967"/>
      <c r="AJ119" s="968"/>
      <c r="AK119" s="969" t="s">
        <v>138</v>
      </c>
      <c r="AL119" s="967"/>
      <c r="AM119" s="967"/>
      <c r="AN119" s="967"/>
      <c r="AO119" s="968"/>
      <c r="AP119" s="970" t="s">
        <v>138</v>
      </c>
      <c r="AQ119" s="971"/>
      <c r="AR119" s="971"/>
      <c r="AS119" s="971"/>
      <c r="AT119" s="972"/>
      <c r="AU119" s="977"/>
      <c r="AV119" s="978"/>
      <c r="AW119" s="978"/>
      <c r="AX119" s="978"/>
      <c r="AY119" s="978"/>
      <c r="AZ119" s="247" t="s">
        <v>191</v>
      </c>
      <c r="BA119" s="247"/>
      <c r="BB119" s="247"/>
      <c r="BC119" s="247"/>
      <c r="BD119" s="247"/>
      <c r="BE119" s="247"/>
      <c r="BF119" s="247"/>
      <c r="BG119" s="247"/>
      <c r="BH119" s="247"/>
      <c r="BI119" s="247"/>
      <c r="BJ119" s="247"/>
      <c r="BK119" s="247"/>
      <c r="BL119" s="247"/>
      <c r="BM119" s="247"/>
      <c r="BN119" s="247"/>
      <c r="BO119" s="1044" t="s">
        <v>467</v>
      </c>
      <c r="BP119" s="1072"/>
      <c r="BQ119" s="1066">
        <v>13295531</v>
      </c>
      <c r="BR119" s="1067"/>
      <c r="BS119" s="1067"/>
      <c r="BT119" s="1067"/>
      <c r="BU119" s="1067"/>
      <c r="BV119" s="1067">
        <v>13467831</v>
      </c>
      <c r="BW119" s="1067"/>
      <c r="BX119" s="1067"/>
      <c r="BY119" s="1067"/>
      <c r="BZ119" s="1067"/>
      <c r="CA119" s="1067">
        <v>14130792</v>
      </c>
      <c r="CB119" s="1067"/>
      <c r="CC119" s="1067"/>
      <c r="CD119" s="1067"/>
      <c r="CE119" s="1067"/>
      <c r="CF119" s="1068"/>
      <c r="CG119" s="1069"/>
      <c r="CH119" s="1069"/>
      <c r="CI119" s="1069"/>
      <c r="CJ119" s="1070"/>
      <c r="CK119" s="1017"/>
      <c r="CL119" s="1018"/>
      <c r="CM119" s="1040" t="s">
        <v>468</v>
      </c>
      <c r="CN119" s="1032"/>
      <c r="CO119" s="1032"/>
      <c r="CP119" s="1032"/>
      <c r="CQ119" s="1032"/>
      <c r="CR119" s="1032"/>
      <c r="CS119" s="1032"/>
      <c r="CT119" s="1032"/>
      <c r="CU119" s="1032"/>
      <c r="CV119" s="1032"/>
      <c r="CW119" s="1032"/>
      <c r="CX119" s="1032"/>
      <c r="CY119" s="1032"/>
      <c r="CZ119" s="1032"/>
      <c r="DA119" s="1032"/>
      <c r="DB119" s="1032"/>
      <c r="DC119" s="1032"/>
      <c r="DD119" s="1032"/>
      <c r="DE119" s="1032"/>
      <c r="DF119" s="1033"/>
      <c r="DG119" s="1071" t="s">
        <v>418</v>
      </c>
      <c r="DH119" s="1053"/>
      <c r="DI119" s="1053"/>
      <c r="DJ119" s="1053"/>
      <c r="DK119" s="1054"/>
      <c r="DL119" s="1052" t="s">
        <v>138</v>
      </c>
      <c r="DM119" s="1053"/>
      <c r="DN119" s="1053"/>
      <c r="DO119" s="1053"/>
      <c r="DP119" s="1054"/>
      <c r="DQ119" s="1052" t="s">
        <v>138</v>
      </c>
      <c r="DR119" s="1053"/>
      <c r="DS119" s="1053"/>
      <c r="DT119" s="1053"/>
      <c r="DU119" s="1054"/>
      <c r="DV119" s="1055" t="s">
        <v>418</v>
      </c>
      <c r="DW119" s="1056"/>
      <c r="DX119" s="1056"/>
      <c r="DY119" s="1056"/>
      <c r="DZ119" s="1057"/>
    </row>
    <row r="120" spans="1:130" s="226" customFormat="1" ht="26.25" customHeight="1" x14ac:dyDescent="0.2">
      <c r="A120" s="1124"/>
      <c r="B120" s="1016"/>
      <c r="C120" s="989" t="s">
        <v>445</v>
      </c>
      <c r="D120" s="990"/>
      <c r="E120" s="990"/>
      <c r="F120" s="990"/>
      <c r="G120" s="990"/>
      <c r="H120" s="990"/>
      <c r="I120" s="990"/>
      <c r="J120" s="990"/>
      <c r="K120" s="990"/>
      <c r="L120" s="990"/>
      <c r="M120" s="990"/>
      <c r="N120" s="990"/>
      <c r="O120" s="990"/>
      <c r="P120" s="990"/>
      <c r="Q120" s="990"/>
      <c r="R120" s="990"/>
      <c r="S120" s="990"/>
      <c r="T120" s="990"/>
      <c r="U120" s="990"/>
      <c r="V120" s="990"/>
      <c r="W120" s="990"/>
      <c r="X120" s="990"/>
      <c r="Y120" s="990"/>
      <c r="Z120" s="991"/>
      <c r="AA120" s="1025" t="s">
        <v>138</v>
      </c>
      <c r="AB120" s="1026"/>
      <c r="AC120" s="1026"/>
      <c r="AD120" s="1026"/>
      <c r="AE120" s="1027"/>
      <c r="AF120" s="1028" t="s">
        <v>138</v>
      </c>
      <c r="AG120" s="1026"/>
      <c r="AH120" s="1026"/>
      <c r="AI120" s="1026"/>
      <c r="AJ120" s="1027"/>
      <c r="AK120" s="1028" t="s">
        <v>138</v>
      </c>
      <c r="AL120" s="1026"/>
      <c r="AM120" s="1026"/>
      <c r="AN120" s="1026"/>
      <c r="AO120" s="1027"/>
      <c r="AP120" s="1029" t="s">
        <v>418</v>
      </c>
      <c r="AQ120" s="1030"/>
      <c r="AR120" s="1030"/>
      <c r="AS120" s="1030"/>
      <c r="AT120" s="1031"/>
      <c r="AU120" s="1058" t="s">
        <v>469</v>
      </c>
      <c r="AV120" s="1059"/>
      <c r="AW120" s="1059"/>
      <c r="AX120" s="1059"/>
      <c r="AY120" s="1060"/>
      <c r="AZ120" s="996" t="s">
        <v>470</v>
      </c>
      <c r="BA120" s="964"/>
      <c r="BB120" s="964"/>
      <c r="BC120" s="964"/>
      <c r="BD120" s="964"/>
      <c r="BE120" s="964"/>
      <c r="BF120" s="964"/>
      <c r="BG120" s="964"/>
      <c r="BH120" s="964"/>
      <c r="BI120" s="964"/>
      <c r="BJ120" s="964"/>
      <c r="BK120" s="964"/>
      <c r="BL120" s="964"/>
      <c r="BM120" s="964"/>
      <c r="BN120" s="964"/>
      <c r="BO120" s="964"/>
      <c r="BP120" s="965"/>
      <c r="BQ120" s="997">
        <v>5904600</v>
      </c>
      <c r="BR120" s="998"/>
      <c r="BS120" s="998"/>
      <c r="BT120" s="998"/>
      <c r="BU120" s="998"/>
      <c r="BV120" s="998">
        <v>6081981</v>
      </c>
      <c r="BW120" s="998"/>
      <c r="BX120" s="998"/>
      <c r="BY120" s="998"/>
      <c r="BZ120" s="998"/>
      <c r="CA120" s="998">
        <v>6572099</v>
      </c>
      <c r="CB120" s="998"/>
      <c r="CC120" s="998"/>
      <c r="CD120" s="998"/>
      <c r="CE120" s="998"/>
      <c r="CF120" s="1011">
        <v>141.4</v>
      </c>
      <c r="CG120" s="1012"/>
      <c r="CH120" s="1012"/>
      <c r="CI120" s="1012"/>
      <c r="CJ120" s="1012"/>
      <c r="CK120" s="1073" t="s">
        <v>471</v>
      </c>
      <c r="CL120" s="1074"/>
      <c r="CM120" s="1074"/>
      <c r="CN120" s="1074"/>
      <c r="CO120" s="1075"/>
      <c r="CP120" s="1081" t="s">
        <v>472</v>
      </c>
      <c r="CQ120" s="1082"/>
      <c r="CR120" s="1082"/>
      <c r="CS120" s="1082"/>
      <c r="CT120" s="1082"/>
      <c r="CU120" s="1082"/>
      <c r="CV120" s="1082"/>
      <c r="CW120" s="1082"/>
      <c r="CX120" s="1082"/>
      <c r="CY120" s="1082"/>
      <c r="CZ120" s="1082"/>
      <c r="DA120" s="1082"/>
      <c r="DB120" s="1082"/>
      <c r="DC120" s="1082"/>
      <c r="DD120" s="1082"/>
      <c r="DE120" s="1082"/>
      <c r="DF120" s="1083"/>
      <c r="DG120" s="997">
        <v>2064768</v>
      </c>
      <c r="DH120" s="998"/>
      <c r="DI120" s="998"/>
      <c r="DJ120" s="998"/>
      <c r="DK120" s="998"/>
      <c r="DL120" s="998">
        <v>2007294</v>
      </c>
      <c r="DM120" s="998"/>
      <c r="DN120" s="998"/>
      <c r="DO120" s="998"/>
      <c r="DP120" s="998"/>
      <c r="DQ120" s="998">
        <v>1884904</v>
      </c>
      <c r="DR120" s="998"/>
      <c r="DS120" s="998"/>
      <c r="DT120" s="998"/>
      <c r="DU120" s="998"/>
      <c r="DV120" s="999">
        <v>40.5</v>
      </c>
      <c r="DW120" s="999"/>
      <c r="DX120" s="999"/>
      <c r="DY120" s="999"/>
      <c r="DZ120" s="1000"/>
    </row>
    <row r="121" spans="1:130" s="226" customFormat="1" ht="26.25" customHeight="1" x14ac:dyDescent="0.2">
      <c r="A121" s="1124"/>
      <c r="B121" s="1016"/>
      <c r="C121" s="1041" t="s">
        <v>473</v>
      </c>
      <c r="D121" s="1042"/>
      <c r="E121" s="1042"/>
      <c r="F121" s="1042"/>
      <c r="G121" s="1042"/>
      <c r="H121" s="1042"/>
      <c r="I121" s="1042"/>
      <c r="J121" s="1042"/>
      <c r="K121" s="1042"/>
      <c r="L121" s="1042"/>
      <c r="M121" s="1042"/>
      <c r="N121" s="1042"/>
      <c r="O121" s="1042"/>
      <c r="P121" s="1042"/>
      <c r="Q121" s="1042"/>
      <c r="R121" s="1042"/>
      <c r="S121" s="1042"/>
      <c r="T121" s="1042"/>
      <c r="U121" s="1042"/>
      <c r="V121" s="1042"/>
      <c r="W121" s="1042"/>
      <c r="X121" s="1042"/>
      <c r="Y121" s="1042"/>
      <c r="Z121" s="1043"/>
      <c r="AA121" s="1025" t="s">
        <v>138</v>
      </c>
      <c r="AB121" s="1026"/>
      <c r="AC121" s="1026"/>
      <c r="AD121" s="1026"/>
      <c r="AE121" s="1027"/>
      <c r="AF121" s="1028" t="s">
        <v>138</v>
      </c>
      <c r="AG121" s="1026"/>
      <c r="AH121" s="1026"/>
      <c r="AI121" s="1026"/>
      <c r="AJ121" s="1027"/>
      <c r="AK121" s="1028" t="s">
        <v>138</v>
      </c>
      <c r="AL121" s="1026"/>
      <c r="AM121" s="1026"/>
      <c r="AN121" s="1026"/>
      <c r="AO121" s="1027"/>
      <c r="AP121" s="1029" t="s">
        <v>138</v>
      </c>
      <c r="AQ121" s="1030"/>
      <c r="AR121" s="1030"/>
      <c r="AS121" s="1030"/>
      <c r="AT121" s="1031"/>
      <c r="AU121" s="1061"/>
      <c r="AV121" s="1062"/>
      <c r="AW121" s="1062"/>
      <c r="AX121" s="1062"/>
      <c r="AY121" s="1063"/>
      <c r="AZ121" s="989" t="s">
        <v>474</v>
      </c>
      <c r="BA121" s="990"/>
      <c r="BB121" s="990"/>
      <c r="BC121" s="990"/>
      <c r="BD121" s="990"/>
      <c r="BE121" s="990"/>
      <c r="BF121" s="990"/>
      <c r="BG121" s="990"/>
      <c r="BH121" s="990"/>
      <c r="BI121" s="990"/>
      <c r="BJ121" s="990"/>
      <c r="BK121" s="990"/>
      <c r="BL121" s="990"/>
      <c r="BM121" s="990"/>
      <c r="BN121" s="990"/>
      <c r="BO121" s="990"/>
      <c r="BP121" s="991"/>
      <c r="BQ121" s="992">
        <v>317496</v>
      </c>
      <c r="BR121" s="993"/>
      <c r="BS121" s="993"/>
      <c r="BT121" s="993"/>
      <c r="BU121" s="993"/>
      <c r="BV121" s="993">
        <v>373782</v>
      </c>
      <c r="BW121" s="993"/>
      <c r="BX121" s="993"/>
      <c r="BY121" s="993"/>
      <c r="BZ121" s="993"/>
      <c r="CA121" s="993">
        <v>374970</v>
      </c>
      <c r="CB121" s="993"/>
      <c r="CC121" s="993"/>
      <c r="CD121" s="993"/>
      <c r="CE121" s="993"/>
      <c r="CF121" s="987">
        <v>8.1</v>
      </c>
      <c r="CG121" s="988"/>
      <c r="CH121" s="988"/>
      <c r="CI121" s="988"/>
      <c r="CJ121" s="988"/>
      <c r="CK121" s="1076"/>
      <c r="CL121" s="1077"/>
      <c r="CM121" s="1077"/>
      <c r="CN121" s="1077"/>
      <c r="CO121" s="1078"/>
      <c r="CP121" s="1086" t="s">
        <v>412</v>
      </c>
      <c r="CQ121" s="1087"/>
      <c r="CR121" s="1087"/>
      <c r="CS121" s="1087"/>
      <c r="CT121" s="1087"/>
      <c r="CU121" s="1087"/>
      <c r="CV121" s="1087"/>
      <c r="CW121" s="1087"/>
      <c r="CX121" s="1087"/>
      <c r="CY121" s="1087"/>
      <c r="CZ121" s="1087"/>
      <c r="DA121" s="1087"/>
      <c r="DB121" s="1087"/>
      <c r="DC121" s="1087"/>
      <c r="DD121" s="1087"/>
      <c r="DE121" s="1087"/>
      <c r="DF121" s="1088"/>
      <c r="DG121" s="992">
        <v>960232</v>
      </c>
      <c r="DH121" s="993"/>
      <c r="DI121" s="993"/>
      <c r="DJ121" s="993"/>
      <c r="DK121" s="993"/>
      <c r="DL121" s="993">
        <v>784728</v>
      </c>
      <c r="DM121" s="993"/>
      <c r="DN121" s="993"/>
      <c r="DO121" s="993"/>
      <c r="DP121" s="993"/>
      <c r="DQ121" s="993">
        <v>706782</v>
      </c>
      <c r="DR121" s="993"/>
      <c r="DS121" s="993"/>
      <c r="DT121" s="993"/>
      <c r="DU121" s="993"/>
      <c r="DV121" s="994">
        <v>15.2</v>
      </c>
      <c r="DW121" s="994"/>
      <c r="DX121" s="994"/>
      <c r="DY121" s="994"/>
      <c r="DZ121" s="995"/>
    </row>
    <row r="122" spans="1:130" s="226" customFormat="1" ht="26.25" customHeight="1" x14ac:dyDescent="0.2">
      <c r="A122" s="1124"/>
      <c r="B122" s="1016"/>
      <c r="C122" s="989" t="s">
        <v>455</v>
      </c>
      <c r="D122" s="990"/>
      <c r="E122" s="990"/>
      <c r="F122" s="990"/>
      <c r="G122" s="990"/>
      <c r="H122" s="990"/>
      <c r="I122" s="990"/>
      <c r="J122" s="990"/>
      <c r="K122" s="990"/>
      <c r="L122" s="990"/>
      <c r="M122" s="990"/>
      <c r="N122" s="990"/>
      <c r="O122" s="990"/>
      <c r="P122" s="990"/>
      <c r="Q122" s="990"/>
      <c r="R122" s="990"/>
      <c r="S122" s="990"/>
      <c r="T122" s="990"/>
      <c r="U122" s="990"/>
      <c r="V122" s="990"/>
      <c r="W122" s="990"/>
      <c r="X122" s="990"/>
      <c r="Y122" s="990"/>
      <c r="Z122" s="991"/>
      <c r="AA122" s="1025" t="s">
        <v>418</v>
      </c>
      <c r="AB122" s="1026"/>
      <c r="AC122" s="1026"/>
      <c r="AD122" s="1026"/>
      <c r="AE122" s="1027"/>
      <c r="AF122" s="1028" t="s">
        <v>418</v>
      </c>
      <c r="AG122" s="1026"/>
      <c r="AH122" s="1026"/>
      <c r="AI122" s="1026"/>
      <c r="AJ122" s="1027"/>
      <c r="AK122" s="1028" t="s">
        <v>138</v>
      </c>
      <c r="AL122" s="1026"/>
      <c r="AM122" s="1026"/>
      <c r="AN122" s="1026"/>
      <c r="AO122" s="1027"/>
      <c r="AP122" s="1029" t="s">
        <v>418</v>
      </c>
      <c r="AQ122" s="1030"/>
      <c r="AR122" s="1030"/>
      <c r="AS122" s="1030"/>
      <c r="AT122" s="1031"/>
      <c r="AU122" s="1061"/>
      <c r="AV122" s="1062"/>
      <c r="AW122" s="1062"/>
      <c r="AX122" s="1062"/>
      <c r="AY122" s="1063"/>
      <c r="AZ122" s="1040" t="s">
        <v>475</v>
      </c>
      <c r="BA122" s="1032"/>
      <c r="BB122" s="1032"/>
      <c r="BC122" s="1032"/>
      <c r="BD122" s="1032"/>
      <c r="BE122" s="1032"/>
      <c r="BF122" s="1032"/>
      <c r="BG122" s="1032"/>
      <c r="BH122" s="1032"/>
      <c r="BI122" s="1032"/>
      <c r="BJ122" s="1032"/>
      <c r="BK122" s="1032"/>
      <c r="BL122" s="1032"/>
      <c r="BM122" s="1032"/>
      <c r="BN122" s="1032"/>
      <c r="BO122" s="1032"/>
      <c r="BP122" s="1033"/>
      <c r="BQ122" s="1066">
        <v>7028616</v>
      </c>
      <c r="BR122" s="1067"/>
      <c r="BS122" s="1067"/>
      <c r="BT122" s="1067"/>
      <c r="BU122" s="1067"/>
      <c r="BV122" s="1067">
        <v>8019860</v>
      </c>
      <c r="BW122" s="1067"/>
      <c r="BX122" s="1067"/>
      <c r="BY122" s="1067"/>
      <c r="BZ122" s="1067"/>
      <c r="CA122" s="1067">
        <v>8031945</v>
      </c>
      <c r="CB122" s="1067"/>
      <c r="CC122" s="1067"/>
      <c r="CD122" s="1067"/>
      <c r="CE122" s="1067"/>
      <c r="CF122" s="1084">
        <v>172.8</v>
      </c>
      <c r="CG122" s="1085"/>
      <c r="CH122" s="1085"/>
      <c r="CI122" s="1085"/>
      <c r="CJ122" s="1085"/>
      <c r="CK122" s="1076"/>
      <c r="CL122" s="1077"/>
      <c r="CM122" s="1077"/>
      <c r="CN122" s="1077"/>
      <c r="CO122" s="1078"/>
      <c r="CP122" s="1086" t="s">
        <v>410</v>
      </c>
      <c r="CQ122" s="1087"/>
      <c r="CR122" s="1087"/>
      <c r="CS122" s="1087"/>
      <c r="CT122" s="1087"/>
      <c r="CU122" s="1087"/>
      <c r="CV122" s="1087"/>
      <c r="CW122" s="1087"/>
      <c r="CX122" s="1087"/>
      <c r="CY122" s="1087"/>
      <c r="CZ122" s="1087"/>
      <c r="DA122" s="1087"/>
      <c r="DB122" s="1087"/>
      <c r="DC122" s="1087"/>
      <c r="DD122" s="1087"/>
      <c r="DE122" s="1087"/>
      <c r="DF122" s="1088"/>
      <c r="DG122" s="992">
        <v>90106</v>
      </c>
      <c r="DH122" s="993"/>
      <c r="DI122" s="993"/>
      <c r="DJ122" s="993"/>
      <c r="DK122" s="993"/>
      <c r="DL122" s="993">
        <v>81186</v>
      </c>
      <c r="DM122" s="993"/>
      <c r="DN122" s="993"/>
      <c r="DO122" s="993"/>
      <c r="DP122" s="993"/>
      <c r="DQ122" s="993">
        <v>74848</v>
      </c>
      <c r="DR122" s="993"/>
      <c r="DS122" s="993"/>
      <c r="DT122" s="993"/>
      <c r="DU122" s="993"/>
      <c r="DV122" s="994">
        <v>1.6</v>
      </c>
      <c r="DW122" s="994"/>
      <c r="DX122" s="994"/>
      <c r="DY122" s="994"/>
      <c r="DZ122" s="995"/>
    </row>
    <row r="123" spans="1:130" s="226" customFormat="1" ht="26.25" customHeight="1" x14ac:dyDescent="0.2">
      <c r="A123" s="1124"/>
      <c r="B123" s="1016"/>
      <c r="C123" s="989" t="s">
        <v>461</v>
      </c>
      <c r="D123" s="990"/>
      <c r="E123" s="990"/>
      <c r="F123" s="990"/>
      <c r="G123" s="990"/>
      <c r="H123" s="990"/>
      <c r="I123" s="990"/>
      <c r="J123" s="990"/>
      <c r="K123" s="990"/>
      <c r="L123" s="990"/>
      <c r="M123" s="990"/>
      <c r="N123" s="990"/>
      <c r="O123" s="990"/>
      <c r="P123" s="990"/>
      <c r="Q123" s="990"/>
      <c r="R123" s="990"/>
      <c r="S123" s="990"/>
      <c r="T123" s="990"/>
      <c r="U123" s="990"/>
      <c r="V123" s="990"/>
      <c r="W123" s="990"/>
      <c r="X123" s="990"/>
      <c r="Y123" s="990"/>
      <c r="Z123" s="991"/>
      <c r="AA123" s="1025" t="s">
        <v>138</v>
      </c>
      <c r="AB123" s="1026"/>
      <c r="AC123" s="1026"/>
      <c r="AD123" s="1026"/>
      <c r="AE123" s="1027"/>
      <c r="AF123" s="1028" t="s">
        <v>138</v>
      </c>
      <c r="AG123" s="1026"/>
      <c r="AH123" s="1026"/>
      <c r="AI123" s="1026"/>
      <c r="AJ123" s="1027"/>
      <c r="AK123" s="1028" t="s">
        <v>138</v>
      </c>
      <c r="AL123" s="1026"/>
      <c r="AM123" s="1026"/>
      <c r="AN123" s="1026"/>
      <c r="AO123" s="1027"/>
      <c r="AP123" s="1029" t="s">
        <v>418</v>
      </c>
      <c r="AQ123" s="1030"/>
      <c r="AR123" s="1030"/>
      <c r="AS123" s="1030"/>
      <c r="AT123" s="1031"/>
      <c r="AU123" s="1064"/>
      <c r="AV123" s="1065"/>
      <c r="AW123" s="1065"/>
      <c r="AX123" s="1065"/>
      <c r="AY123" s="1065"/>
      <c r="AZ123" s="247" t="s">
        <v>191</v>
      </c>
      <c r="BA123" s="247"/>
      <c r="BB123" s="247"/>
      <c r="BC123" s="247"/>
      <c r="BD123" s="247"/>
      <c r="BE123" s="247"/>
      <c r="BF123" s="247"/>
      <c r="BG123" s="247"/>
      <c r="BH123" s="247"/>
      <c r="BI123" s="247"/>
      <c r="BJ123" s="247"/>
      <c r="BK123" s="247"/>
      <c r="BL123" s="247"/>
      <c r="BM123" s="247"/>
      <c r="BN123" s="247"/>
      <c r="BO123" s="1044" t="s">
        <v>476</v>
      </c>
      <c r="BP123" s="1072"/>
      <c r="BQ123" s="1130">
        <v>13250712</v>
      </c>
      <c r="BR123" s="1131"/>
      <c r="BS123" s="1131"/>
      <c r="BT123" s="1131"/>
      <c r="BU123" s="1131"/>
      <c r="BV123" s="1131">
        <v>14475623</v>
      </c>
      <c r="BW123" s="1131"/>
      <c r="BX123" s="1131"/>
      <c r="BY123" s="1131"/>
      <c r="BZ123" s="1131"/>
      <c r="CA123" s="1131">
        <v>14979014</v>
      </c>
      <c r="CB123" s="1131"/>
      <c r="CC123" s="1131"/>
      <c r="CD123" s="1131"/>
      <c r="CE123" s="1131"/>
      <c r="CF123" s="1068"/>
      <c r="CG123" s="1069"/>
      <c r="CH123" s="1069"/>
      <c r="CI123" s="1069"/>
      <c r="CJ123" s="1070"/>
      <c r="CK123" s="1076"/>
      <c r="CL123" s="1077"/>
      <c r="CM123" s="1077"/>
      <c r="CN123" s="1077"/>
      <c r="CO123" s="1078"/>
      <c r="CP123" s="1086" t="s">
        <v>409</v>
      </c>
      <c r="CQ123" s="1087"/>
      <c r="CR123" s="1087"/>
      <c r="CS123" s="1087"/>
      <c r="CT123" s="1087"/>
      <c r="CU123" s="1087"/>
      <c r="CV123" s="1087"/>
      <c r="CW123" s="1087"/>
      <c r="CX123" s="1087"/>
      <c r="CY123" s="1087"/>
      <c r="CZ123" s="1087"/>
      <c r="DA123" s="1087"/>
      <c r="DB123" s="1087"/>
      <c r="DC123" s="1087"/>
      <c r="DD123" s="1087"/>
      <c r="DE123" s="1087"/>
      <c r="DF123" s="1088"/>
      <c r="DG123" s="1025" t="s">
        <v>138</v>
      </c>
      <c r="DH123" s="1026"/>
      <c r="DI123" s="1026"/>
      <c r="DJ123" s="1026"/>
      <c r="DK123" s="1027"/>
      <c r="DL123" s="1028" t="s">
        <v>138</v>
      </c>
      <c r="DM123" s="1026"/>
      <c r="DN123" s="1026"/>
      <c r="DO123" s="1026"/>
      <c r="DP123" s="1027"/>
      <c r="DQ123" s="1028" t="s">
        <v>138</v>
      </c>
      <c r="DR123" s="1026"/>
      <c r="DS123" s="1026"/>
      <c r="DT123" s="1026"/>
      <c r="DU123" s="1027"/>
      <c r="DV123" s="1029" t="s">
        <v>418</v>
      </c>
      <c r="DW123" s="1030"/>
      <c r="DX123" s="1030"/>
      <c r="DY123" s="1030"/>
      <c r="DZ123" s="1031"/>
    </row>
    <row r="124" spans="1:130" s="226" customFormat="1" ht="26.25" customHeight="1" thickBot="1" x14ac:dyDescent="0.25">
      <c r="A124" s="1124"/>
      <c r="B124" s="1016"/>
      <c r="C124" s="989" t="s">
        <v>464</v>
      </c>
      <c r="D124" s="990"/>
      <c r="E124" s="990"/>
      <c r="F124" s="990"/>
      <c r="G124" s="990"/>
      <c r="H124" s="990"/>
      <c r="I124" s="990"/>
      <c r="J124" s="990"/>
      <c r="K124" s="990"/>
      <c r="L124" s="990"/>
      <c r="M124" s="990"/>
      <c r="N124" s="990"/>
      <c r="O124" s="990"/>
      <c r="P124" s="990"/>
      <c r="Q124" s="990"/>
      <c r="R124" s="990"/>
      <c r="S124" s="990"/>
      <c r="T124" s="990"/>
      <c r="U124" s="990"/>
      <c r="V124" s="990"/>
      <c r="W124" s="990"/>
      <c r="X124" s="990"/>
      <c r="Y124" s="990"/>
      <c r="Z124" s="991"/>
      <c r="AA124" s="1025" t="s">
        <v>138</v>
      </c>
      <c r="AB124" s="1026"/>
      <c r="AC124" s="1026"/>
      <c r="AD124" s="1026"/>
      <c r="AE124" s="1027"/>
      <c r="AF124" s="1028" t="s">
        <v>138</v>
      </c>
      <c r="AG124" s="1026"/>
      <c r="AH124" s="1026"/>
      <c r="AI124" s="1026"/>
      <c r="AJ124" s="1027"/>
      <c r="AK124" s="1028" t="s">
        <v>138</v>
      </c>
      <c r="AL124" s="1026"/>
      <c r="AM124" s="1026"/>
      <c r="AN124" s="1026"/>
      <c r="AO124" s="1027"/>
      <c r="AP124" s="1029" t="s">
        <v>138</v>
      </c>
      <c r="AQ124" s="1030"/>
      <c r="AR124" s="1030"/>
      <c r="AS124" s="1030"/>
      <c r="AT124" s="1031"/>
      <c r="AU124" s="1126" t="s">
        <v>477</v>
      </c>
      <c r="AV124" s="1127"/>
      <c r="AW124" s="1127"/>
      <c r="AX124" s="1127"/>
      <c r="AY124" s="1127"/>
      <c r="AZ124" s="1127"/>
      <c r="BA124" s="1127"/>
      <c r="BB124" s="1127"/>
      <c r="BC124" s="1127"/>
      <c r="BD124" s="1127"/>
      <c r="BE124" s="1127"/>
      <c r="BF124" s="1127"/>
      <c r="BG124" s="1127"/>
      <c r="BH124" s="1127"/>
      <c r="BI124" s="1127"/>
      <c r="BJ124" s="1127"/>
      <c r="BK124" s="1127"/>
      <c r="BL124" s="1127"/>
      <c r="BM124" s="1127"/>
      <c r="BN124" s="1127"/>
      <c r="BO124" s="1127"/>
      <c r="BP124" s="1128"/>
      <c r="BQ124" s="1129">
        <v>1</v>
      </c>
      <c r="BR124" s="1094"/>
      <c r="BS124" s="1094"/>
      <c r="BT124" s="1094"/>
      <c r="BU124" s="1094"/>
      <c r="BV124" s="1094" t="s">
        <v>138</v>
      </c>
      <c r="BW124" s="1094"/>
      <c r="BX124" s="1094"/>
      <c r="BY124" s="1094"/>
      <c r="BZ124" s="1094"/>
      <c r="CA124" s="1094" t="s">
        <v>138</v>
      </c>
      <c r="CB124" s="1094"/>
      <c r="CC124" s="1094"/>
      <c r="CD124" s="1094"/>
      <c r="CE124" s="1094"/>
      <c r="CF124" s="1095"/>
      <c r="CG124" s="1096"/>
      <c r="CH124" s="1096"/>
      <c r="CI124" s="1096"/>
      <c r="CJ124" s="1097"/>
      <c r="CK124" s="1079"/>
      <c r="CL124" s="1079"/>
      <c r="CM124" s="1079"/>
      <c r="CN124" s="1079"/>
      <c r="CO124" s="1080"/>
      <c r="CP124" s="1086" t="s">
        <v>478</v>
      </c>
      <c r="CQ124" s="1087"/>
      <c r="CR124" s="1087"/>
      <c r="CS124" s="1087"/>
      <c r="CT124" s="1087"/>
      <c r="CU124" s="1087"/>
      <c r="CV124" s="1087"/>
      <c r="CW124" s="1087"/>
      <c r="CX124" s="1087"/>
      <c r="CY124" s="1087"/>
      <c r="CZ124" s="1087"/>
      <c r="DA124" s="1087"/>
      <c r="DB124" s="1087"/>
      <c r="DC124" s="1087"/>
      <c r="DD124" s="1087"/>
      <c r="DE124" s="1087"/>
      <c r="DF124" s="1088"/>
      <c r="DG124" s="1071" t="s">
        <v>138</v>
      </c>
      <c r="DH124" s="1053"/>
      <c r="DI124" s="1053"/>
      <c r="DJ124" s="1053"/>
      <c r="DK124" s="1054"/>
      <c r="DL124" s="1052" t="s">
        <v>138</v>
      </c>
      <c r="DM124" s="1053"/>
      <c r="DN124" s="1053"/>
      <c r="DO124" s="1053"/>
      <c r="DP124" s="1054"/>
      <c r="DQ124" s="1052" t="s">
        <v>138</v>
      </c>
      <c r="DR124" s="1053"/>
      <c r="DS124" s="1053"/>
      <c r="DT124" s="1053"/>
      <c r="DU124" s="1054"/>
      <c r="DV124" s="1055" t="s">
        <v>138</v>
      </c>
      <c r="DW124" s="1056"/>
      <c r="DX124" s="1056"/>
      <c r="DY124" s="1056"/>
      <c r="DZ124" s="1057"/>
    </row>
    <row r="125" spans="1:130" s="226" customFormat="1" ht="26.25" customHeight="1" x14ac:dyDescent="0.2">
      <c r="A125" s="1124"/>
      <c r="B125" s="1016"/>
      <c r="C125" s="989" t="s">
        <v>466</v>
      </c>
      <c r="D125" s="990"/>
      <c r="E125" s="990"/>
      <c r="F125" s="990"/>
      <c r="G125" s="990"/>
      <c r="H125" s="990"/>
      <c r="I125" s="990"/>
      <c r="J125" s="990"/>
      <c r="K125" s="990"/>
      <c r="L125" s="990"/>
      <c r="M125" s="990"/>
      <c r="N125" s="990"/>
      <c r="O125" s="990"/>
      <c r="P125" s="990"/>
      <c r="Q125" s="990"/>
      <c r="R125" s="990"/>
      <c r="S125" s="990"/>
      <c r="T125" s="990"/>
      <c r="U125" s="990"/>
      <c r="V125" s="990"/>
      <c r="W125" s="990"/>
      <c r="X125" s="990"/>
      <c r="Y125" s="990"/>
      <c r="Z125" s="991"/>
      <c r="AA125" s="1025" t="s">
        <v>138</v>
      </c>
      <c r="AB125" s="1026"/>
      <c r="AC125" s="1026"/>
      <c r="AD125" s="1026"/>
      <c r="AE125" s="1027"/>
      <c r="AF125" s="1028" t="s">
        <v>138</v>
      </c>
      <c r="AG125" s="1026"/>
      <c r="AH125" s="1026"/>
      <c r="AI125" s="1026"/>
      <c r="AJ125" s="1027"/>
      <c r="AK125" s="1028" t="s">
        <v>418</v>
      </c>
      <c r="AL125" s="1026"/>
      <c r="AM125" s="1026"/>
      <c r="AN125" s="1026"/>
      <c r="AO125" s="1027"/>
      <c r="AP125" s="1029" t="s">
        <v>138</v>
      </c>
      <c r="AQ125" s="1030"/>
      <c r="AR125" s="1030"/>
      <c r="AS125" s="1030"/>
      <c r="AT125" s="103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9" t="s">
        <v>479</v>
      </c>
      <c r="CL125" s="1074"/>
      <c r="CM125" s="1074"/>
      <c r="CN125" s="1074"/>
      <c r="CO125" s="1075"/>
      <c r="CP125" s="996" t="s">
        <v>480</v>
      </c>
      <c r="CQ125" s="964"/>
      <c r="CR125" s="964"/>
      <c r="CS125" s="964"/>
      <c r="CT125" s="964"/>
      <c r="CU125" s="964"/>
      <c r="CV125" s="964"/>
      <c r="CW125" s="964"/>
      <c r="CX125" s="964"/>
      <c r="CY125" s="964"/>
      <c r="CZ125" s="964"/>
      <c r="DA125" s="964"/>
      <c r="DB125" s="964"/>
      <c r="DC125" s="964"/>
      <c r="DD125" s="964"/>
      <c r="DE125" s="964"/>
      <c r="DF125" s="965"/>
      <c r="DG125" s="997" t="s">
        <v>138</v>
      </c>
      <c r="DH125" s="998"/>
      <c r="DI125" s="998"/>
      <c r="DJ125" s="998"/>
      <c r="DK125" s="998"/>
      <c r="DL125" s="998" t="s">
        <v>418</v>
      </c>
      <c r="DM125" s="998"/>
      <c r="DN125" s="998"/>
      <c r="DO125" s="998"/>
      <c r="DP125" s="998"/>
      <c r="DQ125" s="998" t="s">
        <v>138</v>
      </c>
      <c r="DR125" s="998"/>
      <c r="DS125" s="998"/>
      <c r="DT125" s="998"/>
      <c r="DU125" s="998"/>
      <c r="DV125" s="999" t="s">
        <v>138</v>
      </c>
      <c r="DW125" s="999"/>
      <c r="DX125" s="999"/>
      <c r="DY125" s="999"/>
      <c r="DZ125" s="1000"/>
    </row>
    <row r="126" spans="1:130" s="226" customFormat="1" ht="26.25" customHeight="1" thickBot="1" x14ac:dyDescent="0.25">
      <c r="A126" s="1124"/>
      <c r="B126" s="1016"/>
      <c r="C126" s="989" t="s">
        <v>468</v>
      </c>
      <c r="D126" s="990"/>
      <c r="E126" s="990"/>
      <c r="F126" s="990"/>
      <c r="G126" s="990"/>
      <c r="H126" s="990"/>
      <c r="I126" s="990"/>
      <c r="J126" s="990"/>
      <c r="K126" s="990"/>
      <c r="L126" s="990"/>
      <c r="M126" s="990"/>
      <c r="N126" s="990"/>
      <c r="O126" s="990"/>
      <c r="P126" s="990"/>
      <c r="Q126" s="990"/>
      <c r="R126" s="990"/>
      <c r="S126" s="990"/>
      <c r="T126" s="990"/>
      <c r="U126" s="990"/>
      <c r="V126" s="990"/>
      <c r="W126" s="990"/>
      <c r="X126" s="990"/>
      <c r="Y126" s="990"/>
      <c r="Z126" s="991"/>
      <c r="AA126" s="1025" t="s">
        <v>138</v>
      </c>
      <c r="AB126" s="1026"/>
      <c r="AC126" s="1026"/>
      <c r="AD126" s="1026"/>
      <c r="AE126" s="1027"/>
      <c r="AF126" s="1028" t="s">
        <v>418</v>
      </c>
      <c r="AG126" s="1026"/>
      <c r="AH126" s="1026"/>
      <c r="AI126" s="1026"/>
      <c r="AJ126" s="1027"/>
      <c r="AK126" s="1028" t="s">
        <v>138</v>
      </c>
      <c r="AL126" s="1026"/>
      <c r="AM126" s="1026"/>
      <c r="AN126" s="1026"/>
      <c r="AO126" s="1027"/>
      <c r="AP126" s="1029" t="s">
        <v>138</v>
      </c>
      <c r="AQ126" s="1030"/>
      <c r="AR126" s="1030"/>
      <c r="AS126" s="1030"/>
      <c r="AT126" s="103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90"/>
      <c r="CL126" s="1077"/>
      <c r="CM126" s="1077"/>
      <c r="CN126" s="1077"/>
      <c r="CO126" s="1078"/>
      <c r="CP126" s="989" t="s">
        <v>481</v>
      </c>
      <c r="CQ126" s="990"/>
      <c r="CR126" s="990"/>
      <c r="CS126" s="990"/>
      <c r="CT126" s="990"/>
      <c r="CU126" s="990"/>
      <c r="CV126" s="990"/>
      <c r="CW126" s="990"/>
      <c r="CX126" s="990"/>
      <c r="CY126" s="990"/>
      <c r="CZ126" s="990"/>
      <c r="DA126" s="990"/>
      <c r="DB126" s="990"/>
      <c r="DC126" s="990"/>
      <c r="DD126" s="990"/>
      <c r="DE126" s="990"/>
      <c r="DF126" s="991"/>
      <c r="DG126" s="992" t="s">
        <v>138</v>
      </c>
      <c r="DH126" s="993"/>
      <c r="DI126" s="993"/>
      <c r="DJ126" s="993"/>
      <c r="DK126" s="993"/>
      <c r="DL126" s="993" t="s">
        <v>138</v>
      </c>
      <c r="DM126" s="993"/>
      <c r="DN126" s="993"/>
      <c r="DO126" s="993"/>
      <c r="DP126" s="993"/>
      <c r="DQ126" s="993" t="s">
        <v>138</v>
      </c>
      <c r="DR126" s="993"/>
      <c r="DS126" s="993"/>
      <c r="DT126" s="993"/>
      <c r="DU126" s="993"/>
      <c r="DV126" s="994" t="s">
        <v>418</v>
      </c>
      <c r="DW126" s="994"/>
      <c r="DX126" s="994"/>
      <c r="DY126" s="994"/>
      <c r="DZ126" s="995"/>
    </row>
    <row r="127" spans="1:130" s="226" customFormat="1" ht="26.25" customHeight="1" x14ac:dyDescent="0.2">
      <c r="A127" s="1125"/>
      <c r="B127" s="1018"/>
      <c r="C127" s="1040" t="s">
        <v>482</v>
      </c>
      <c r="D127" s="1032"/>
      <c r="E127" s="1032"/>
      <c r="F127" s="1032"/>
      <c r="G127" s="1032"/>
      <c r="H127" s="1032"/>
      <c r="I127" s="1032"/>
      <c r="J127" s="1032"/>
      <c r="K127" s="1032"/>
      <c r="L127" s="1032"/>
      <c r="M127" s="1032"/>
      <c r="N127" s="1032"/>
      <c r="O127" s="1032"/>
      <c r="P127" s="1032"/>
      <c r="Q127" s="1032"/>
      <c r="R127" s="1032"/>
      <c r="S127" s="1032"/>
      <c r="T127" s="1032"/>
      <c r="U127" s="1032"/>
      <c r="V127" s="1032"/>
      <c r="W127" s="1032"/>
      <c r="X127" s="1032"/>
      <c r="Y127" s="1032"/>
      <c r="Z127" s="1033"/>
      <c r="AA127" s="1025">
        <v>124</v>
      </c>
      <c r="AB127" s="1026"/>
      <c r="AC127" s="1026"/>
      <c r="AD127" s="1026"/>
      <c r="AE127" s="1027"/>
      <c r="AF127" s="1028">
        <v>713</v>
      </c>
      <c r="AG127" s="1026"/>
      <c r="AH127" s="1026"/>
      <c r="AI127" s="1026"/>
      <c r="AJ127" s="1027"/>
      <c r="AK127" s="1028">
        <v>63</v>
      </c>
      <c r="AL127" s="1026"/>
      <c r="AM127" s="1026"/>
      <c r="AN127" s="1026"/>
      <c r="AO127" s="1027"/>
      <c r="AP127" s="1029">
        <v>0</v>
      </c>
      <c r="AQ127" s="1030"/>
      <c r="AR127" s="1030"/>
      <c r="AS127" s="1030"/>
      <c r="AT127" s="1031"/>
      <c r="AU127" s="228"/>
      <c r="AV127" s="228"/>
      <c r="AW127" s="228"/>
      <c r="AX127" s="1098" t="s">
        <v>483</v>
      </c>
      <c r="AY127" s="1099"/>
      <c r="AZ127" s="1099"/>
      <c r="BA127" s="1099"/>
      <c r="BB127" s="1099"/>
      <c r="BC127" s="1099"/>
      <c r="BD127" s="1099"/>
      <c r="BE127" s="1100"/>
      <c r="BF127" s="1101" t="s">
        <v>484</v>
      </c>
      <c r="BG127" s="1099"/>
      <c r="BH127" s="1099"/>
      <c r="BI127" s="1099"/>
      <c r="BJ127" s="1099"/>
      <c r="BK127" s="1099"/>
      <c r="BL127" s="1100"/>
      <c r="BM127" s="1101" t="s">
        <v>485</v>
      </c>
      <c r="BN127" s="1099"/>
      <c r="BO127" s="1099"/>
      <c r="BP127" s="1099"/>
      <c r="BQ127" s="1099"/>
      <c r="BR127" s="1099"/>
      <c r="BS127" s="1100"/>
      <c r="BT127" s="1101" t="s">
        <v>486</v>
      </c>
      <c r="BU127" s="1099"/>
      <c r="BV127" s="1099"/>
      <c r="BW127" s="1099"/>
      <c r="BX127" s="1099"/>
      <c r="BY127" s="1099"/>
      <c r="BZ127" s="1122"/>
      <c r="CA127" s="228"/>
      <c r="CB127" s="228"/>
      <c r="CC127" s="228"/>
      <c r="CD127" s="251"/>
      <c r="CE127" s="251"/>
      <c r="CF127" s="251"/>
      <c r="CG127" s="228"/>
      <c r="CH127" s="228"/>
      <c r="CI127" s="228"/>
      <c r="CJ127" s="250"/>
      <c r="CK127" s="1090"/>
      <c r="CL127" s="1077"/>
      <c r="CM127" s="1077"/>
      <c r="CN127" s="1077"/>
      <c r="CO127" s="1078"/>
      <c r="CP127" s="989" t="s">
        <v>487</v>
      </c>
      <c r="CQ127" s="990"/>
      <c r="CR127" s="990"/>
      <c r="CS127" s="990"/>
      <c r="CT127" s="990"/>
      <c r="CU127" s="990"/>
      <c r="CV127" s="990"/>
      <c r="CW127" s="990"/>
      <c r="CX127" s="990"/>
      <c r="CY127" s="990"/>
      <c r="CZ127" s="990"/>
      <c r="DA127" s="990"/>
      <c r="DB127" s="990"/>
      <c r="DC127" s="990"/>
      <c r="DD127" s="990"/>
      <c r="DE127" s="990"/>
      <c r="DF127" s="991"/>
      <c r="DG127" s="992" t="s">
        <v>138</v>
      </c>
      <c r="DH127" s="993"/>
      <c r="DI127" s="993"/>
      <c r="DJ127" s="993"/>
      <c r="DK127" s="993"/>
      <c r="DL127" s="993" t="s">
        <v>418</v>
      </c>
      <c r="DM127" s="993"/>
      <c r="DN127" s="993"/>
      <c r="DO127" s="993"/>
      <c r="DP127" s="993"/>
      <c r="DQ127" s="993" t="s">
        <v>138</v>
      </c>
      <c r="DR127" s="993"/>
      <c r="DS127" s="993"/>
      <c r="DT127" s="993"/>
      <c r="DU127" s="993"/>
      <c r="DV127" s="994" t="s">
        <v>138</v>
      </c>
      <c r="DW127" s="994"/>
      <c r="DX127" s="994"/>
      <c r="DY127" s="994"/>
      <c r="DZ127" s="995"/>
    </row>
    <row r="128" spans="1:130" s="226" customFormat="1" ht="26.25" customHeight="1" thickBot="1" x14ac:dyDescent="0.25">
      <c r="A128" s="1108" t="s">
        <v>488</v>
      </c>
      <c r="B128" s="1109"/>
      <c r="C128" s="1109"/>
      <c r="D128" s="1109"/>
      <c r="E128" s="1109"/>
      <c r="F128" s="1109"/>
      <c r="G128" s="1109"/>
      <c r="H128" s="1109"/>
      <c r="I128" s="1109"/>
      <c r="J128" s="1109"/>
      <c r="K128" s="1109"/>
      <c r="L128" s="1109"/>
      <c r="M128" s="1109"/>
      <c r="N128" s="1109"/>
      <c r="O128" s="1109"/>
      <c r="P128" s="1109"/>
      <c r="Q128" s="1109"/>
      <c r="R128" s="1109"/>
      <c r="S128" s="1109"/>
      <c r="T128" s="1109"/>
      <c r="U128" s="1109"/>
      <c r="V128" s="1109"/>
      <c r="W128" s="1110" t="s">
        <v>489</v>
      </c>
      <c r="X128" s="1110"/>
      <c r="Y128" s="1110"/>
      <c r="Z128" s="1111"/>
      <c r="AA128" s="1112">
        <v>27641</v>
      </c>
      <c r="AB128" s="1113"/>
      <c r="AC128" s="1113"/>
      <c r="AD128" s="1113"/>
      <c r="AE128" s="1114"/>
      <c r="AF128" s="1115">
        <v>36592</v>
      </c>
      <c r="AG128" s="1113"/>
      <c r="AH128" s="1113"/>
      <c r="AI128" s="1113"/>
      <c r="AJ128" s="1114"/>
      <c r="AK128" s="1115">
        <v>18860</v>
      </c>
      <c r="AL128" s="1113"/>
      <c r="AM128" s="1113"/>
      <c r="AN128" s="1113"/>
      <c r="AO128" s="1114"/>
      <c r="AP128" s="1116"/>
      <c r="AQ128" s="1117"/>
      <c r="AR128" s="1117"/>
      <c r="AS128" s="1117"/>
      <c r="AT128" s="1118"/>
      <c r="AU128" s="228"/>
      <c r="AV128" s="228"/>
      <c r="AW128" s="228"/>
      <c r="AX128" s="963" t="s">
        <v>490</v>
      </c>
      <c r="AY128" s="964"/>
      <c r="AZ128" s="964"/>
      <c r="BA128" s="964"/>
      <c r="BB128" s="964"/>
      <c r="BC128" s="964"/>
      <c r="BD128" s="964"/>
      <c r="BE128" s="965"/>
      <c r="BF128" s="1119" t="s">
        <v>138</v>
      </c>
      <c r="BG128" s="1120"/>
      <c r="BH128" s="1120"/>
      <c r="BI128" s="1120"/>
      <c r="BJ128" s="1120"/>
      <c r="BK128" s="1120"/>
      <c r="BL128" s="1121"/>
      <c r="BM128" s="1119">
        <v>14.84</v>
      </c>
      <c r="BN128" s="1120"/>
      <c r="BO128" s="1120"/>
      <c r="BP128" s="1120"/>
      <c r="BQ128" s="1120"/>
      <c r="BR128" s="1120"/>
      <c r="BS128" s="1121"/>
      <c r="BT128" s="1119">
        <v>20</v>
      </c>
      <c r="BU128" s="1120"/>
      <c r="BV128" s="1120"/>
      <c r="BW128" s="1120"/>
      <c r="BX128" s="1120"/>
      <c r="BY128" s="1120"/>
      <c r="BZ128" s="1143"/>
      <c r="CA128" s="251"/>
      <c r="CB128" s="251"/>
      <c r="CC128" s="251"/>
      <c r="CD128" s="251"/>
      <c r="CE128" s="251"/>
      <c r="CF128" s="251"/>
      <c r="CG128" s="228"/>
      <c r="CH128" s="228"/>
      <c r="CI128" s="228"/>
      <c r="CJ128" s="250"/>
      <c r="CK128" s="1091"/>
      <c r="CL128" s="1092"/>
      <c r="CM128" s="1092"/>
      <c r="CN128" s="1092"/>
      <c r="CO128" s="1093"/>
      <c r="CP128" s="1102" t="s">
        <v>491</v>
      </c>
      <c r="CQ128" s="791"/>
      <c r="CR128" s="791"/>
      <c r="CS128" s="791"/>
      <c r="CT128" s="791"/>
      <c r="CU128" s="791"/>
      <c r="CV128" s="791"/>
      <c r="CW128" s="791"/>
      <c r="CX128" s="791"/>
      <c r="CY128" s="791"/>
      <c r="CZ128" s="791"/>
      <c r="DA128" s="791"/>
      <c r="DB128" s="791"/>
      <c r="DC128" s="791"/>
      <c r="DD128" s="791"/>
      <c r="DE128" s="791"/>
      <c r="DF128" s="1103"/>
      <c r="DG128" s="1104" t="s">
        <v>138</v>
      </c>
      <c r="DH128" s="1105"/>
      <c r="DI128" s="1105"/>
      <c r="DJ128" s="1105"/>
      <c r="DK128" s="1105"/>
      <c r="DL128" s="1105" t="s">
        <v>138</v>
      </c>
      <c r="DM128" s="1105"/>
      <c r="DN128" s="1105"/>
      <c r="DO128" s="1105"/>
      <c r="DP128" s="1105"/>
      <c r="DQ128" s="1105" t="s">
        <v>138</v>
      </c>
      <c r="DR128" s="1105"/>
      <c r="DS128" s="1105"/>
      <c r="DT128" s="1105"/>
      <c r="DU128" s="1105"/>
      <c r="DV128" s="1106" t="s">
        <v>138</v>
      </c>
      <c r="DW128" s="1106"/>
      <c r="DX128" s="1106"/>
      <c r="DY128" s="1106"/>
      <c r="DZ128" s="1107"/>
    </row>
    <row r="129" spans="1:131" s="226" customFormat="1" ht="26.25" customHeight="1" x14ac:dyDescent="0.2">
      <c r="A129" s="1001" t="s">
        <v>107</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37" t="s">
        <v>492</v>
      </c>
      <c r="X129" s="1138"/>
      <c r="Y129" s="1138"/>
      <c r="Z129" s="1139"/>
      <c r="AA129" s="1025">
        <v>4756815</v>
      </c>
      <c r="AB129" s="1026"/>
      <c r="AC129" s="1026"/>
      <c r="AD129" s="1026"/>
      <c r="AE129" s="1027"/>
      <c r="AF129" s="1028">
        <v>4930043</v>
      </c>
      <c r="AG129" s="1026"/>
      <c r="AH129" s="1026"/>
      <c r="AI129" s="1026"/>
      <c r="AJ129" s="1027"/>
      <c r="AK129" s="1028">
        <v>5253112</v>
      </c>
      <c r="AL129" s="1026"/>
      <c r="AM129" s="1026"/>
      <c r="AN129" s="1026"/>
      <c r="AO129" s="1027"/>
      <c r="AP129" s="1140"/>
      <c r="AQ129" s="1141"/>
      <c r="AR129" s="1141"/>
      <c r="AS129" s="1141"/>
      <c r="AT129" s="1142"/>
      <c r="AU129" s="229"/>
      <c r="AV129" s="229"/>
      <c r="AW129" s="229"/>
      <c r="AX129" s="1132" t="s">
        <v>493</v>
      </c>
      <c r="AY129" s="990"/>
      <c r="AZ129" s="990"/>
      <c r="BA129" s="990"/>
      <c r="BB129" s="990"/>
      <c r="BC129" s="990"/>
      <c r="BD129" s="990"/>
      <c r="BE129" s="991"/>
      <c r="BF129" s="1133" t="s">
        <v>138</v>
      </c>
      <c r="BG129" s="1134"/>
      <c r="BH129" s="1134"/>
      <c r="BI129" s="1134"/>
      <c r="BJ129" s="1134"/>
      <c r="BK129" s="1134"/>
      <c r="BL129" s="1135"/>
      <c r="BM129" s="1133">
        <v>19.84</v>
      </c>
      <c r="BN129" s="1134"/>
      <c r="BO129" s="1134"/>
      <c r="BP129" s="1134"/>
      <c r="BQ129" s="1134"/>
      <c r="BR129" s="1134"/>
      <c r="BS129" s="1135"/>
      <c r="BT129" s="1133">
        <v>30</v>
      </c>
      <c r="BU129" s="1134"/>
      <c r="BV129" s="1134"/>
      <c r="BW129" s="1134"/>
      <c r="BX129" s="1134"/>
      <c r="BY129" s="1134"/>
      <c r="BZ129" s="1136"/>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1001" t="s">
        <v>494</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37" t="s">
        <v>495</v>
      </c>
      <c r="X130" s="1138"/>
      <c r="Y130" s="1138"/>
      <c r="Z130" s="1139"/>
      <c r="AA130" s="1025">
        <v>592917</v>
      </c>
      <c r="AB130" s="1026"/>
      <c r="AC130" s="1026"/>
      <c r="AD130" s="1026"/>
      <c r="AE130" s="1027"/>
      <c r="AF130" s="1028">
        <v>581737</v>
      </c>
      <c r="AG130" s="1026"/>
      <c r="AH130" s="1026"/>
      <c r="AI130" s="1026"/>
      <c r="AJ130" s="1027"/>
      <c r="AK130" s="1028">
        <v>603863</v>
      </c>
      <c r="AL130" s="1026"/>
      <c r="AM130" s="1026"/>
      <c r="AN130" s="1026"/>
      <c r="AO130" s="1027"/>
      <c r="AP130" s="1140"/>
      <c r="AQ130" s="1141"/>
      <c r="AR130" s="1141"/>
      <c r="AS130" s="1141"/>
      <c r="AT130" s="1142"/>
      <c r="AU130" s="229"/>
      <c r="AV130" s="229"/>
      <c r="AW130" s="229"/>
      <c r="AX130" s="1132" t="s">
        <v>496</v>
      </c>
      <c r="AY130" s="990"/>
      <c r="AZ130" s="990"/>
      <c r="BA130" s="990"/>
      <c r="BB130" s="990"/>
      <c r="BC130" s="990"/>
      <c r="BD130" s="990"/>
      <c r="BE130" s="991"/>
      <c r="BF130" s="1168">
        <v>5.4</v>
      </c>
      <c r="BG130" s="1169"/>
      <c r="BH130" s="1169"/>
      <c r="BI130" s="1169"/>
      <c r="BJ130" s="1169"/>
      <c r="BK130" s="1169"/>
      <c r="BL130" s="1170"/>
      <c r="BM130" s="1168">
        <v>25</v>
      </c>
      <c r="BN130" s="1169"/>
      <c r="BO130" s="1169"/>
      <c r="BP130" s="1169"/>
      <c r="BQ130" s="1169"/>
      <c r="BR130" s="1169"/>
      <c r="BS130" s="1170"/>
      <c r="BT130" s="1168">
        <v>35</v>
      </c>
      <c r="BU130" s="1169"/>
      <c r="BV130" s="1169"/>
      <c r="BW130" s="1169"/>
      <c r="BX130" s="1169"/>
      <c r="BY130" s="1169"/>
      <c r="BZ130" s="117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72"/>
      <c r="B131" s="1173"/>
      <c r="C131" s="1173"/>
      <c r="D131" s="1173"/>
      <c r="E131" s="1173"/>
      <c r="F131" s="1173"/>
      <c r="G131" s="1173"/>
      <c r="H131" s="1173"/>
      <c r="I131" s="1173"/>
      <c r="J131" s="1173"/>
      <c r="K131" s="1173"/>
      <c r="L131" s="1173"/>
      <c r="M131" s="1173"/>
      <c r="N131" s="1173"/>
      <c r="O131" s="1173"/>
      <c r="P131" s="1173"/>
      <c r="Q131" s="1173"/>
      <c r="R131" s="1173"/>
      <c r="S131" s="1173"/>
      <c r="T131" s="1173"/>
      <c r="U131" s="1173"/>
      <c r="V131" s="1173"/>
      <c r="W131" s="1174" t="s">
        <v>497</v>
      </c>
      <c r="X131" s="1175"/>
      <c r="Y131" s="1175"/>
      <c r="Z131" s="1176"/>
      <c r="AA131" s="1071">
        <v>4163898</v>
      </c>
      <c r="AB131" s="1053"/>
      <c r="AC131" s="1053"/>
      <c r="AD131" s="1053"/>
      <c r="AE131" s="1054"/>
      <c r="AF131" s="1052">
        <v>4348306</v>
      </c>
      <c r="AG131" s="1053"/>
      <c r="AH131" s="1053"/>
      <c r="AI131" s="1053"/>
      <c r="AJ131" s="1054"/>
      <c r="AK131" s="1052">
        <v>4649249</v>
      </c>
      <c r="AL131" s="1053"/>
      <c r="AM131" s="1053"/>
      <c r="AN131" s="1053"/>
      <c r="AO131" s="1054"/>
      <c r="AP131" s="1177"/>
      <c r="AQ131" s="1178"/>
      <c r="AR131" s="1178"/>
      <c r="AS131" s="1178"/>
      <c r="AT131" s="1179"/>
      <c r="AU131" s="229"/>
      <c r="AV131" s="229"/>
      <c r="AW131" s="229"/>
      <c r="AX131" s="1150" t="s">
        <v>498</v>
      </c>
      <c r="AY131" s="791"/>
      <c r="AZ131" s="791"/>
      <c r="BA131" s="791"/>
      <c r="BB131" s="791"/>
      <c r="BC131" s="791"/>
      <c r="BD131" s="791"/>
      <c r="BE131" s="1103"/>
      <c r="BF131" s="1151" t="s">
        <v>138</v>
      </c>
      <c r="BG131" s="1152"/>
      <c r="BH131" s="1152"/>
      <c r="BI131" s="1152"/>
      <c r="BJ131" s="1152"/>
      <c r="BK131" s="1152"/>
      <c r="BL131" s="1153"/>
      <c r="BM131" s="1151">
        <v>350</v>
      </c>
      <c r="BN131" s="1152"/>
      <c r="BO131" s="1152"/>
      <c r="BP131" s="1152"/>
      <c r="BQ131" s="1152"/>
      <c r="BR131" s="1152"/>
      <c r="BS131" s="1153"/>
      <c r="BT131" s="1154"/>
      <c r="BU131" s="1155"/>
      <c r="BV131" s="1155"/>
      <c r="BW131" s="1155"/>
      <c r="BX131" s="1155"/>
      <c r="BY131" s="1155"/>
      <c r="BZ131" s="115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7" t="s">
        <v>499</v>
      </c>
      <c r="B132" s="1158"/>
      <c r="C132" s="1158"/>
      <c r="D132" s="1158"/>
      <c r="E132" s="1158"/>
      <c r="F132" s="1158"/>
      <c r="G132" s="1158"/>
      <c r="H132" s="1158"/>
      <c r="I132" s="1158"/>
      <c r="J132" s="1158"/>
      <c r="K132" s="1158"/>
      <c r="L132" s="1158"/>
      <c r="M132" s="1158"/>
      <c r="N132" s="1158"/>
      <c r="O132" s="1158"/>
      <c r="P132" s="1158"/>
      <c r="Q132" s="1158"/>
      <c r="R132" s="1158"/>
      <c r="S132" s="1158"/>
      <c r="T132" s="1158"/>
      <c r="U132" s="1158"/>
      <c r="V132" s="1161" t="s">
        <v>500</v>
      </c>
      <c r="W132" s="1161"/>
      <c r="X132" s="1161"/>
      <c r="Y132" s="1161"/>
      <c r="Z132" s="1162"/>
      <c r="AA132" s="1163">
        <v>6.4859657950000003</v>
      </c>
      <c r="AB132" s="1164"/>
      <c r="AC132" s="1164"/>
      <c r="AD132" s="1164"/>
      <c r="AE132" s="1165"/>
      <c r="AF132" s="1166">
        <v>4.6562040480000002</v>
      </c>
      <c r="AG132" s="1164"/>
      <c r="AH132" s="1164"/>
      <c r="AI132" s="1164"/>
      <c r="AJ132" s="1165"/>
      <c r="AK132" s="1166">
        <v>5.3271184229999999</v>
      </c>
      <c r="AL132" s="1164"/>
      <c r="AM132" s="1164"/>
      <c r="AN132" s="1164"/>
      <c r="AO132" s="1165"/>
      <c r="AP132" s="1068"/>
      <c r="AQ132" s="1069"/>
      <c r="AR132" s="1069"/>
      <c r="AS132" s="1069"/>
      <c r="AT132" s="1167"/>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9"/>
      <c r="B133" s="1160"/>
      <c r="C133" s="1160"/>
      <c r="D133" s="1160"/>
      <c r="E133" s="1160"/>
      <c r="F133" s="1160"/>
      <c r="G133" s="1160"/>
      <c r="H133" s="1160"/>
      <c r="I133" s="1160"/>
      <c r="J133" s="1160"/>
      <c r="K133" s="1160"/>
      <c r="L133" s="1160"/>
      <c r="M133" s="1160"/>
      <c r="N133" s="1160"/>
      <c r="O133" s="1160"/>
      <c r="P133" s="1160"/>
      <c r="Q133" s="1160"/>
      <c r="R133" s="1160"/>
      <c r="S133" s="1160"/>
      <c r="T133" s="1160"/>
      <c r="U133" s="1160"/>
      <c r="V133" s="1144" t="s">
        <v>501</v>
      </c>
      <c r="W133" s="1144"/>
      <c r="X133" s="1144"/>
      <c r="Y133" s="1144"/>
      <c r="Z133" s="1145"/>
      <c r="AA133" s="1146">
        <v>7.2</v>
      </c>
      <c r="AB133" s="1147"/>
      <c r="AC133" s="1147"/>
      <c r="AD133" s="1147"/>
      <c r="AE133" s="1148"/>
      <c r="AF133" s="1146">
        <v>6.1</v>
      </c>
      <c r="AG133" s="1147"/>
      <c r="AH133" s="1147"/>
      <c r="AI133" s="1147"/>
      <c r="AJ133" s="1148"/>
      <c r="AK133" s="1146">
        <v>5.4</v>
      </c>
      <c r="AL133" s="1147"/>
      <c r="AM133" s="1147"/>
      <c r="AN133" s="1147"/>
      <c r="AO133" s="1148"/>
      <c r="AP133" s="1095"/>
      <c r="AQ133" s="1096"/>
      <c r="AR133" s="1096"/>
      <c r="AS133" s="1096"/>
      <c r="AT133" s="1149"/>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qpAHX89zsGVBF6ueZLWA6zJ9Y3SP57v6VxPkFwKVickkaVWZu76eNpP2it8hZOdG8nxW3g2u5ilJCKHa4cIeMw==" saltValue="NbWrOg3IoXz3OV4FeARMt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2" zoomScaleNormal="85" zoomScaleSheetLayoutView="82"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502</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k84lbp3zsnHzaoiZV96Ohke+NoMJS2ZD5Cf2FEy9viIvoqePNnt0WTYEjKNxlgzC2tGVQHJvUJ4E+Mtu6493JQ==" saltValue="+xwjJdIM8iVLasr2ZGOd3g==" spinCount="100000" sheet="1" objects="1" scenarios="1"/>
  <dataConsolidate/>
  <phoneticPr fontId="2"/>
  <printOptions horizontalCentered="1" verticalCentered="1"/>
  <pageMargins left="0" right="0" top="0" bottom="0" header="0" footer="0"/>
  <pageSetup paperSize="8" scale="6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kyY/eQUsOlxzhgDAxZWkO43h4+9SgP38U3jqQ4N2acG7XxlPjVI9mTPKsDPgtfqXNWUgx8b8sMuYBVzFM1dSzQ==" saltValue="oXuXPWUnrrQqoDIzMJVbiQ==" spinCount="100000" sheet="1" objects="1" scenarios="1"/>
  <dataConsolidate/>
  <phoneticPr fontId="2"/>
  <printOptions horizontalCentered="1" verticalCentered="1"/>
  <pageMargins left="0" right="0" top="0" bottom="0" header="0" footer="0"/>
  <pageSetup paperSize="8" scale="6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504</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1" t="s">
        <v>505</v>
      </c>
      <c r="AP7" s="268"/>
      <c r="AQ7" s="269" t="s">
        <v>506</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2"/>
      <c r="AP8" s="274" t="s">
        <v>507</v>
      </c>
      <c r="AQ8" s="275" t="s">
        <v>508</v>
      </c>
      <c r="AR8" s="276" t="s">
        <v>509</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3" t="s">
        <v>510</v>
      </c>
      <c r="AL9" s="1184"/>
      <c r="AM9" s="1184"/>
      <c r="AN9" s="1185"/>
      <c r="AO9" s="277">
        <v>1598615</v>
      </c>
      <c r="AP9" s="277">
        <v>107956</v>
      </c>
      <c r="AQ9" s="278">
        <v>102574</v>
      </c>
      <c r="AR9" s="279">
        <v>5.2</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3" t="s">
        <v>511</v>
      </c>
      <c r="AL10" s="1184"/>
      <c r="AM10" s="1184"/>
      <c r="AN10" s="1185"/>
      <c r="AO10" s="280">
        <v>299478</v>
      </c>
      <c r="AP10" s="280">
        <v>20224</v>
      </c>
      <c r="AQ10" s="281">
        <v>16361</v>
      </c>
      <c r="AR10" s="282">
        <v>23.6</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3" t="s">
        <v>512</v>
      </c>
      <c r="AL11" s="1184"/>
      <c r="AM11" s="1184"/>
      <c r="AN11" s="1185"/>
      <c r="AO11" s="280" t="s">
        <v>513</v>
      </c>
      <c r="AP11" s="280" t="s">
        <v>513</v>
      </c>
      <c r="AQ11" s="281">
        <v>763</v>
      </c>
      <c r="AR11" s="282" t="s">
        <v>513</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3" t="s">
        <v>514</v>
      </c>
      <c r="AL12" s="1184"/>
      <c r="AM12" s="1184"/>
      <c r="AN12" s="1185"/>
      <c r="AO12" s="280" t="s">
        <v>513</v>
      </c>
      <c r="AP12" s="280" t="s">
        <v>513</v>
      </c>
      <c r="AQ12" s="281" t="s">
        <v>513</v>
      </c>
      <c r="AR12" s="282" t="s">
        <v>513</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3" t="s">
        <v>515</v>
      </c>
      <c r="AL13" s="1184"/>
      <c r="AM13" s="1184"/>
      <c r="AN13" s="1185"/>
      <c r="AO13" s="280">
        <v>89443</v>
      </c>
      <c r="AP13" s="280">
        <v>6040</v>
      </c>
      <c r="AQ13" s="281">
        <v>4354</v>
      </c>
      <c r="AR13" s="282">
        <v>38.700000000000003</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3" t="s">
        <v>516</v>
      </c>
      <c r="AL14" s="1184"/>
      <c r="AM14" s="1184"/>
      <c r="AN14" s="1185"/>
      <c r="AO14" s="280">
        <v>57311</v>
      </c>
      <c r="AP14" s="280">
        <v>3870</v>
      </c>
      <c r="AQ14" s="281">
        <v>2046</v>
      </c>
      <c r="AR14" s="282">
        <v>89.1</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6" t="s">
        <v>517</v>
      </c>
      <c r="AL15" s="1187"/>
      <c r="AM15" s="1187"/>
      <c r="AN15" s="1188"/>
      <c r="AO15" s="280">
        <v>-128215</v>
      </c>
      <c r="AP15" s="280">
        <v>-8658</v>
      </c>
      <c r="AQ15" s="281">
        <v>-7552</v>
      </c>
      <c r="AR15" s="282">
        <v>14.6</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6" t="s">
        <v>191</v>
      </c>
      <c r="AL16" s="1187"/>
      <c r="AM16" s="1187"/>
      <c r="AN16" s="1188"/>
      <c r="AO16" s="280">
        <v>1916632</v>
      </c>
      <c r="AP16" s="280">
        <v>129432</v>
      </c>
      <c r="AQ16" s="281">
        <v>118546</v>
      </c>
      <c r="AR16" s="282">
        <v>9.1999999999999993</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518</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519</v>
      </c>
      <c r="AP20" s="289" t="s">
        <v>520</v>
      </c>
      <c r="AQ20" s="290" t="s">
        <v>521</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9" t="s">
        <v>522</v>
      </c>
      <c r="AL21" s="1190"/>
      <c r="AM21" s="1190"/>
      <c r="AN21" s="1191"/>
      <c r="AO21" s="293">
        <v>12.29</v>
      </c>
      <c r="AP21" s="294">
        <v>10.45</v>
      </c>
      <c r="AQ21" s="295">
        <v>1.84</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9" t="s">
        <v>523</v>
      </c>
      <c r="AL22" s="1190"/>
      <c r="AM22" s="1190"/>
      <c r="AN22" s="1191"/>
      <c r="AO22" s="298">
        <v>96.6</v>
      </c>
      <c r="AP22" s="299">
        <v>96.7</v>
      </c>
      <c r="AQ22" s="300">
        <v>-0.1</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80" t="s">
        <v>524</v>
      </c>
      <c r="B26" s="1180"/>
      <c r="C26" s="1180"/>
      <c r="D26" s="1180"/>
      <c r="E26" s="1180"/>
      <c r="F26" s="1180"/>
      <c r="G26" s="1180"/>
      <c r="H26" s="1180"/>
      <c r="I26" s="1180"/>
      <c r="J26" s="1180"/>
      <c r="K26" s="1180"/>
      <c r="L26" s="1180"/>
      <c r="M26" s="1180"/>
      <c r="N26" s="1180"/>
      <c r="O26" s="1180"/>
      <c r="P26" s="1180"/>
      <c r="Q26" s="1180"/>
      <c r="R26" s="1180"/>
      <c r="S26" s="1180"/>
      <c r="T26" s="1180"/>
      <c r="U26" s="1180"/>
      <c r="V26" s="1180"/>
      <c r="W26" s="1180"/>
      <c r="X26" s="1180"/>
      <c r="Y26" s="1180"/>
      <c r="Z26" s="1180"/>
      <c r="AA26" s="1180"/>
      <c r="AB26" s="1180"/>
      <c r="AC26" s="1180"/>
      <c r="AD26" s="1180"/>
      <c r="AE26" s="1180"/>
      <c r="AF26" s="1180"/>
      <c r="AG26" s="1180"/>
      <c r="AH26" s="1180"/>
      <c r="AI26" s="1180"/>
      <c r="AJ26" s="1180"/>
      <c r="AK26" s="1180"/>
      <c r="AL26" s="1180"/>
      <c r="AM26" s="1180"/>
      <c r="AN26" s="1180"/>
      <c r="AO26" s="1180"/>
      <c r="AP26" s="1180"/>
      <c r="AQ26" s="1180"/>
      <c r="AR26" s="1180"/>
      <c r="AS26" s="1180"/>
      <c r="AT26" s="263"/>
    </row>
    <row r="27" spans="1:46" ht="13.2" x14ac:dyDescent="0.2">
      <c r="A27" s="305"/>
      <c r="AO27" s="258"/>
      <c r="AP27" s="258"/>
      <c r="AQ27" s="258"/>
      <c r="AR27" s="258"/>
      <c r="AS27" s="258"/>
      <c r="AT27" s="258"/>
    </row>
    <row r="28" spans="1:46" ht="16.2" x14ac:dyDescent="0.2">
      <c r="A28" s="259" t="s">
        <v>525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526</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1" t="s">
        <v>505</v>
      </c>
      <c r="AP30" s="268"/>
      <c r="AQ30" s="269" t="s">
        <v>506</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2"/>
      <c r="AP31" s="274" t="s">
        <v>507</v>
      </c>
      <c r="AQ31" s="275" t="s">
        <v>508</v>
      </c>
      <c r="AR31" s="276" t="s">
        <v>509</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7" t="s">
        <v>527</v>
      </c>
      <c r="AL32" s="1198"/>
      <c r="AM32" s="1198"/>
      <c r="AN32" s="1199"/>
      <c r="AO32" s="308">
        <v>650906</v>
      </c>
      <c r="AP32" s="308">
        <v>43956</v>
      </c>
      <c r="AQ32" s="309">
        <v>59538</v>
      </c>
      <c r="AR32" s="310">
        <v>-26.2</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7" t="s">
        <v>528</v>
      </c>
      <c r="AL33" s="1198"/>
      <c r="AM33" s="1198"/>
      <c r="AN33" s="1199"/>
      <c r="AO33" s="308" t="s">
        <v>513</v>
      </c>
      <c r="AP33" s="308" t="s">
        <v>513</v>
      </c>
      <c r="AQ33" s="309" t="s">
        <v>513</v>
      </c>
      <c r="AR33" s="310" t="s">
        <v>513</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7" t="s">
        <v>529</v>
      </c>
      <c r="AL34" s="1198"/>
      <c r="AM34" s="1198"/>
      <c r="AN34" s="1199"/>
      <c r="AO34" s="308" t="s">
        <v>513</v>
      </c>
      <c r="AP34" s="308" t="s">
        <v>513</v>
      </c>
      <c r="AQ34" s="309" t="s">
        <v>513</v>
      </c>
      <c r="AR34" s="310" t="s">
        <v>513</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7" t="s">
        <v>530</v>
      </c>
      <c r="AL35" s="1198"/>
      <c r="AM35" s="1198"/>
      <c r="AN35" s="1199"/>
      <c r="AO35" s="308">
        <v>215387</v>
      </c>
      <c r="AP35" s="308">
        <v>14545</v>
      </c>
      <c r="AQ35" s="309">
        <v>21589</v>
      </c>
      <c r="AR35" s="310">
        <v>-32.6</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7" t="s">
        <v>531</v>
      </c>
      <c r="AL36" s="1198"/>
      <c r="AM36" s="1198"/>
      <c r="AN36" s="1199"/>
      <c r="AO36" s="308">
        <v>4038</v>
      </c>
      <c r="AP36" s="308">
        <v>273</v>
      </c>
      <c r="AQ36" s="309">
        <v>5101</v>
      </c>
      <c r="AR36" s="310">
        <v>-94.6</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7" t="s">
        <v>532</v>
      </c>
      <c r="AL37" s="1198"/>
      <c r="AM37" s="1198"/>
      <c r="AN37" s="1199"/>
      <c r="AO37" s="308">
        <v>63</v>
      </c>
      <c r="AP37" s="308">
        <v>4</v>
      </c>
      <c r="AQ37" s="309">
        <v>610</v>
      </c>
      <c r="AR37" s="310">
        <v>-99.3</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200" t="s">
        <v>533</v>
      </c>
      <c r="AL38" s="1201"/>
      <c r="AM38" s="1201"/>
      <c r="AN38" s="1202"/>
      <c r="AO38" s="311" t="s">
        <v>513</v>
      </c>
      <c r="AP38" s="311" t="s">
        <v>513</v>
      </c>
      <c r="AQ38" s="312">
        <v>3</v>
      </c>
      <c r="AR38" s="300" t="s">
        <v>513</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200" t="s">
        <v>534</v>
      </c>
      <c r="AL39" s="1201"/>
      <c r="AM39" s="1201"/>
      <c r="AN39" s="1202"/>
      <c r="AO39" s="308">
        <v>-18860</v>
      </c>
      <c r="AP39" s="308">
        <v>-1274</v>
      </c>
      <c r="AQ39" s="309">
        <v>-1700</v>
      </c>
      <c r="AR39" s="310">
        <v>-25.1</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7" t="s">
        <v>535</v>
      </c>
      <c r="AL40" s="1198"/>
      <c r="AM40" s="1198"/>
      <c r="AN40" s="1199"/>
      <c r="AO40" s="308">
        <v>-603863</v>
      </c>
      <c r="AP40" s="308">
        <v>-40780</v>
      </c>
      <c r="AQ40" s="309">
        <v>-57744</v>
      </c>
      <c r="AR40" s="310">
        <v>-29.4</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3" t="s">
        <v>301</v>
      </c>
      <c r="AL41" s="1204"/>
      <c r="AM41" s="1204"/>
      <c r="AN41" s="1205"/>
      <c r="AO41" s="308">
        <v>247671</v>
      </c>
      <c r="AP41" s="308">
        <v>16725</v>
      </c>
      <c r="AQ41" s="309">
        <v>27397</v>
      </c>
      <c r="AR41" s="310">
        <v>-39</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536</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538</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2" t="s">
        <v>505</v>
      </c>
      <c r="AN49" s="1194" t="s">
        <v>539</v>
      </c>
      <c r="AO49" s="1195"/>
      <c r="AP49" s="1195"/>
      <c r="AQ49" s="1195"/>
      <c r="AR49" s="1196"/>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3"/>
      <c r="AN50" s="324" t="s">
        <v>540</v>
      </c>
      <c r="AO50" s="325" t="s">
        <v>541</v>
      </c>
      <c r="AP50" s="326" t="s">
        <v>542</v>
      </c>
      <c r="AQ50" s="327" t="s">
        <v>543</v>
      </c>
      <c r="AR50" s="328" t="s">
        <v>544</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545</v>
      </c>
      <c r="AL51" s="321"/>
      <c r="AM51" s="329">
        <v>15389246</v>
      </c>
      <c r="AN51" s="330">
        <v>962791</v>
      </c>
      <c r="AO51" s="331">
        <v>-30.4</v>
      </c>
      <c r="AP51" s="332">
        <v>98899</v>
      </c>
      <c r="AQ51" s="333">
        <v>-14.1</v>
      </c>
      <c r="AR51" s="334">
        <v>-16.3</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546</v>
      </c>
      <c r="AM52" s="337">
        <v>1033703</v>
      </c>
      <c r="AN52" s="338">
        <v>64671</v>
      </c>
      <c r="AO52" s="339">
        <v>297.7</v>
      </c>
      <c r="AP52" s="340">
        <v>43734</v>
      </c>
      <c r="AQ52" s="341">
        <v>-5</v>
      </c>
      <c r="AR52" s="342">
        <v>302.7</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547</v>
      </c>
      <c r="AL53" s="321"/>
      <c r="AM53" s="329">
        <v>15309850</v>
      </c>
      <c r="AN53" s="330">
        <v>977328</v>
      </c>
      <c r="AO53" s="331">
        <v>1.5</v>
      </c>
      <c r="AP53" s="332">
        <v>96462</v>
      </c>
      <c r="AQ53" s="333">
        <v>-2.5</v>
      </c>
      <c r="AR53" s="334">
        <v>4</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546</v>
      </c>
      <c r="AM54" s="337">
        <v>666352</v>
      </c>
      <c r="AN54" s="338">
        <v>42538</v>
      </c>
      <c r="AO54" s="339">
        <v>-34.200000000000003</v>
      </c>
      <c r="AP54" s="340">
        <v>39886</v>
      </c>
      <c r="AQ54" s="341">
        <v>-8.8000000000000007</v>
      </c>
      <c r="AR54" s="342">
        <v>-25.4</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548</v>
      </c>
      <c r="AL55" s="321"/>
      <c r="AM55" s="329">
        <v>6562607</v>
      </c>
      <c r="AN55" s="330">
        <v>428089</v>
      </c>
      <c r="AO55" s="331">
        <v>-56.2</v>
      </c>
      <c r="AP55" s="332">
        <v>83103</v>
      </c>
      <c r="AQ55" s="333">
        <v>-13.8</v>
      </c>
      <c r="AR55" s="334">
        <v>-42.4</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546</v>
      </c>
      <c r="AM56" s="337">
        <v>576808</v>
      </c>
      <c r="AN56" s="338">
        <v>37626</v>
      </c>
      <c r="AO56" s="339">
        <v>-11.5</v>
      </c>
      <c r="AP56" s="340">
        <v>41378</v>
      </c>
      <c r="AQ56" s="341">
        <v>3.7</v>
      </c>
      <c r="AR56" s="342">
        <v>-15.2</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549</v>
      </c>
      <c r="AL57" s="321"/>
      <c r="AM57" s="329">
        <v>2110620</v>
      </c>
      <c r="AN57" s="330">
        <v>140027</v>
      </c>
      <c r="AO57" s="331">
        <v>-67.3</v>
      </c>
      <c r="AP57" s="332">
        <v>94796</v>
      </c>
      <c r="AQ57" s="333">
        <v>14.1</v>
      </c>
      <c r="AR57" s="334">
        <v>-81.400000000000006</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546</v>
      </c>
      <c r="AM58" s="337">
        <v>797813</v>
      </c>
      <c r="AN58" s="338">
        <v>52930</v>
      </c>
      <c r="AO58" s="339">
        <v>40.700000000000003</v>
      </c>
      <c r="AP58" s="340">
        <v>55781</v>
      </c>
      <c r="AQ58" s="341">
        <v>34.799999999999997</v>
      </c>
      <c r="AR58" s="342">
        <v>5.9</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550</v>
      </c>
      <c r="AL59" s="321"/>
      <c r="AM59" s="329">
        <v>2320214</v>
      </c>
      <c r="AN59" s="330">
        <v>156687</v>
      </c>
      <c r="AO59" s="331">
        <v>11.9</v>
      </c>
      <c r="AP59" s="332">
        <v>85942</v>
      </c>
      <c r="AQ59" s="333">
        <v>-9.3000000000000007</v>
      </c>
      <c r="AR59" s="334">
        <v>21.2</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546</v>
      </c>
      <c r="AM60" s="337">
        <v>1316591</v>
      </c>
      <c r="AN60" s="338">
        <v>88911</v>
      </c>
      <c r="AO60" s="339">
        <v>68</v>
      </c>
      <c r="AP60" s="340">
        <v>48630</v>
      </c>
      <c r="AQ60" s="341">
        <v>-12.8</v>
      </c>
      <c r="AR60" s="342">
        <v>80.8</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551</v>
      </c>
      <c r="AL61" s="343"/>
      <c r="AM61" s="344">
        <v>8338507</v>
      </c>
      <c r="AN61" s="345">
        <v>532984</v>
      </c>
      <c r="AO61" s="346">
        <v>-28.1</v>
      </c>
      <c r="AP61" s="347">
        <v>91840</v>
      </c>
      <c r="AQ61" s="348">
        <v>-5.0999999999999996</v>
      </c>
      <c r="AR61" s="334">
        <v>-23</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546</v>
      </c>
      <c r="AM62" s="337">
        <v>878253</v>
      </c>
      <c r="AN62" s="338">
        <v>57335</v>
      </c>
      <c r="AO62" s="339">
        <v>72.099999999999994</v>
      </c>
      <c r="AP62" s="340">
        <v>45882</v>
      </c>
      <c r="AQ62" s="341">
        <v>2.4</v>
      </c>
      <c r="AR62" s="342">
        <v>69.7</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EGwZ3zv5JJHCB+6KHg9eQq5le3uITjdYzbue6QrybbUqvMmwdm7mp1pcHhID4ZB3LnY7g1iluKV8JW4ZaUg32A==" saltValue="QaMJXZHvHt+34X2JFjKP2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view="pageBreakPreview" zoomScale="70" zoomScaleNormal="100" zoomScaleSheetLayoutView="70"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553</v>
      </c>
    </row>
    <row r="120" spans="125:125" ht="13.5" hidden="1" customHeight="1" x14ac:dyDescent="0.2"/>
    <row r="121" spans="125:125" ht="13.5" hidden="1" customHeight="1" x14ac:dyDescent="0.2">
      <c r="DU121" s="255"/>
    </row>
  </sheetData>
  <sheetProtection algorithmName="SHA-512" hashValue="KbTq5V5o10jsT085zUiMLqE7DHfJeDO/McgL1kvxDW6/ZTUybwWLbHHtDhOCZon8YfeweRgsaTLRVRApDIp1Ng==" saltValue="LJex6YoU+Xz1poj7PtSUDQ=="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554</v>
      </c>
    </row>
  </sheetData>
  <sheetProtection algorithmName="SHA-512" hashValue="ocVj/WeOY+Vf0+Rc7ANbOUYwFKPAuT4JbqJnnw9GgnnUwgE0Z3MeglEauepyNXvck1hDH3hKGsCLKjuJINu1+g==" saltValue="Koz0qnyIHrkEXOG0y04U6Q=="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2">
      <c r="B47" s="10"/>
      <c r="C47" s="1206" t="s">
        <v>3</v>
      </c>
      <c r="D47" s="1206"/>
      <c r="E47" s="1207"/>
      <c r="F47" s="11">
        <v>106.22</v>
      </c>
      <c r="G47" s="12">
        <v>131.51</v>
      </c>
      <c r="H47" s="12">
        <v>133.68</v>
      </c>
      <c r="I47" s="12">
        <v>140.51</v>
      </c>
      <c r="J47" s="13">
        <v>140.47</v>
      </c>
    </row>
    <row r="48" spans="2:10" ht="57.75" customHeight="1" x14ac:dyDescent="0.2">
      <c r="B48" s="14"/>
      <c r="C48" s="1208" t="s">
        <v>4</v>
      </c>
      <c r="D48" s="1208"/>
      <c r="E48" s="1209"/>
      <c r="F48" s="15">
        <v>25.52</v>
      </c>
      <c r="G48" s="16">
        <v>4.8099999999999996</v>
      </c>
      <c r="H48" s="16">
        <v>13.99</v>
      </c>
      <c r="I48" s="16">
        <v>10.8</v>
      </c>
      <c r="J48" s="17">
        <v>2</v>
      </c>
    </row>
    <row r="49" spans="2:10" ht="57.75" customHeight="1" thickBot="1" x14ac:dyDescent="0.25">
      <c r="B49" s="18"/>
      <c r="C49" s="1210" t="s">
        <v>5</v>
      </c>
      <c r="D49" s="1210"/>
      <c r="E49" s="1211"/>
      <c r="F49" s="19" t="s">
        <v>560</v>
      </c>
      <c r="G49" s="20">
        <v>4.28</v>
      </c>
      <c r="H49" s="20">
        <v>9.8800000000000008</v>
      </c>
      <c r="I49" s="20">
        <v>8.83</v>
      </c>
      <c r="J49" s="21">
        <v>0.46</v>
      </c>
    </row>
    <row r="50" spans="2:10" ht="13.2" x14ac:dyDescent="0.2"/>
  </sheetData>
  <sheetProtection algorithmName="SHA-512" hashValue="1kU7Ee5BBrY27ZqfUAAX7vxDkq11jaY9TfqW5EaueCaLhrdT/btvOzG8KQeEnlza3UlrdR8CI66xKINJAbHDLg==" saltValue="O6Ck2ksfI8Ty/8mp/k+a2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r:id="rId1"/>
  <headerFooter alignWithMargins="0">
    <oddFooter>&amp;C&amp;P/&amp;N</oddFooter>
  </headerFooter>
  <drawing r:id="rId2"/>
</worksheet>
</file>